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hesis stuff\Results\Bioinformatics\Proteome (Juan Calvete)\Post-analysis\"/>
    </mc:Choice>
  </mc:AlternateContent>
  <xr:revisionPtr revIDLastSave="0" documentId="13_ncr:1_{17B2C2F8-9662-4F18-9305-7138A0D3A988}" xr6:coauthVersionLast="41" xr6:coauthVersionMax="41" xr10:uidLastSave="{00000000-0000-0000-0000-000000000000}"/>
  <bookViews>
    <workbookView xWindow="-120" yWindow="-120" windowWidth="29040" windowHeight="15840" activeTab="1" xr2:uid="{00000000-000D-0000-FFFF-FFFF00000000}"/>
  </bookViews>
  <sheets>
    <sheet name="47_Naja_mossambica_Liverpool_Ta" sheetId="1" r:id="rId1"/>
    <sheet name="for alignment" sheetId="2" r:id="rId2"/>
    <sheet name="Transcriptome comparison" sheetId="3" r:id="rId3"/>
    <sheet name="Proteoform number" sheetId="4" r:id="rId4"/>
  </sheets>
  <definedNames>
    <definedName name="_xlnm._FilterDatabase" localSheetId="0" hidden="1">'47_Naja_mossambica_Liverpool_Ta'!$A$2:$H$2</definedName>
    <definedName name="_xlnm._FilterDatabase" localSheetId="1" hidden="1">'for alignment'!$B$1:$E$1</definedName>
    <definedName name="_xlnm._FilterDatabase" localSheetId="3" hidden="1">'Proteoform number'!$A$1:$E$1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9" i="4" l="1"/>
  <c r="K8" i="4"/>
  <c r="K7" i="4"/>
  <c r="K2" i="4"/>
  <c r="B53" i="2" l="1"/>
  <c r="I5" i="4" l="1"/>
  <c r="K5" i="4"/>
  <c r="J3" i="4" l="1"/>
  <c r="J4" i="4"/>
  <c r="J5" i="4"/>
  <c r="J6" i="4"/>
  <c r="I2" i="4"/>
  <c r="J2" i="4" s="1"/>
  <c r="K6" i="4"/>
  <c r="B133" i="1"/>
  <c r="C75" i="1" s="1"/>
  <c r="C60" i="1"/>
  <c r="C17" i="1"/>
  <c r="C55" i="1"/>
  <c r="C93" i="1"/>
  <c r="C68" i="1"/>
  <c r="C110" i="1"/>
  <c r="C7" i="1"/>
  <c r="C120" i="1"/>
  <c r="C52" i="1"/>
  <c r="C88" i="1"/>
  <c r="C9" i="1"/>
  <c r="C85" i="1"/>
  <c r="C47" i="1"/>
  <c r="C80" i="1"/>
  <c r="C53" i="1"/>
  <c r="C48" i="1"/>
  <c r="C10" i="1"/>
  <c r="C90" i="1"/>
  <c r="C130" i="1"/>
  <c r="C113" i="1"/>
  <c r="C14" i="1"/>
  <c r="C126" i="1"/>
  <c r="C26" i="1"/>
  <c r="C102" i="1"/>
  <c r="C94" i="1"/>
  <c r="C112" i="1"/>
  <c r="C89" i="1"/>
  <c r="C44" i="1" l="1"/>
  <c r="C106" i="1"/>
  <c r="C33" i="1"/>
  <c r="C18" i="1"/>
  <c r="C40" i="1"/>
  <c r="C83" i="1"/>
  <c r="C84" i="1"/>
  <c r="C103" i="1"/>
  <c r="C79" i="1"/>
  <c r="C32" i="1"/>
  <c r="C41" i="1"/>
  <c r="C34" i="1"/>
  <c r="C107" i="1"/>
  <c r="C51" i="1"/>
  <c r="C58" i="1"/>
  <c r="C70" i="1"/>
  <c r="C19" i="1"/>
  <c r="C31" i="1"/>
  <c r="C98" i="1"/>
  <c r="C3" i="1"/>
  <c r="C72" i="1"/>
  <c r="C82" i="1"/>
  <c r="C43" i="1"/>
  <c r="C123" i="1"/>
  <c r="C124" i="1"/>
  <c r="C25" i="1"/>
  <c r="C65" i="1"/>
  <c r="C128" i="1"/>
  <c r="C71" i="1"/>
  <c r="C92" i="1"/>
  <c r="C117" i="1"/>
  <c r="C91" i="1"/>
  <c r="C108" i="1"/>
  <c r="C66" i="1"/>
  <c r="C73" i="1"/>
  <c r="C78" i="1"/>
  <c r="C28" i="1"/>
  <c r="C24" i="1"/>
  <c r="C45" i="1"/>
  <c r="C11" i="1"/>
  <c r="C118" i="1"/>
  <c r="C50" i="1"/>
  <c r="C27" i="1"/>
  <c r="C21" i="1"/>
  <c r="C22" i="1"/>
  <c r="C76" i="1"/>
  <c r="C49" i="1"/>
  <c r="C104" i="1"/>
  <c r="C62" i="1"/>
  <c r="C57" i="1"/>
  <c r="C67" i="1"/>
  <c r="C86" i="1"/>
  <c r="C61" i="1"/>
  <c r="C129" i="1"/>
  <c r="C38" i="1"/>
  <c r="C81" i="1"/>
  <c r="C125" i="1"/>
  <c r="C100" i="1"/>
  <c r="C99" i="1"/>
  <c r="C42" i="1"/>
  <c r="C46" i="1"/>
  <c r="C56" i="1"/>
  <c r="C6" i="1"/>
  <c r="C114" i="1"/>
  <c r="C29" i="1"/>
  <c r="C64" i="1"/>
  <c r="C39" i="1"/>
  <c r="C101" i="1"/>
  <c r="C12" i="1"/>
  <c r="C77" i="1"/>
  <c r="C13" i="1"/>
  <c r="C63" i="1"/>
  <c r="C95" i="1"/>
  <c r="C54" i="1"/>
  <c r="C69" i="1"/>
  <c r="C37" i="1"/>
  <c r="C15" i="1"/>
  <c r="C131" i="1"/>
  <c r="C74" i="1"/>
  <c r="C87" i="1"/>
  <c r="C121" i="1"/>
  <c r="C8" i="1"/>
  <c r="C97" i="1"/>
  <c r="C36" i="1"/>
  <c r="C4" i="1"/>
  <c r="C35" i="1"/>
  <c r="C96" i="1"/>
  <c r="C115" i="1"/>
  <c r="C20" i="1"/>
  <c r="C16" i="1"/>
  <c r="C109" i="1"/>
  <c r="C116" i="1"/>
  <c r="C23" i="1"/>
  <c r="C5" i="1"/>
  <c r="C111" i="1"/>
  <c r="C105" i="1"/>
  <c r="C30" i="1"/>
  <c r="C119" i="1"/>
  <c r="C59" i="1"/>
  <c r="C127" i="1"/>
  <c r="C122" i="1"/>
  <c r="C133" i="1" l="1"/>
</calcChain>
</file>

<file path=xl/sharedStrings.xml><?xml version="1.0" encoding="utf-8"?>
<sst xmlns="http://schemas.openxmlformats.org/spreadsheetml/2006/main" count="657" uniqueCount="323">
  <si>
    <t>Spectrum ID</t>
  </si>
  <si>
    <t>Feature intensity</t>
  </si>
  <si>
    <t>Protein name</t>
  </si>
  <si>
    <t>Proteoform</t>
  </si>
  <si>
    <t>P-value</t>
  </si>
  <si>
    <t>E-value</t>
  </si>
  <si>
    <t>3FTX_N.mossambica.VG_T3430_T2728_Partial 3FTX_N.mossambica.VG_T3430_T2728_Partial</t>
  </si>
  <si>
    <t>3FTX_N.mossambica.VG_T0696_Complete 3FTX_N.mossambica.VG_T0696_Complete</t>
  </si>
  <si>
    <t>T.LDCHNQQSSEPPTTTRCSSGETNCYKKRWRD(HRGYRTERGCGCPTVKKGIQLHCCTTDNCN)[38.95294]N.</t>
  </si>
  <si>
    <t>AAB33649.1 toxin-3=postsynaptic neurotoxin short chain [Naja naja=Malayan cobras, ssp. sputatrix, venom, Peptide, 62 aa]</t>
  </si>
  <si>
    <t>.LECHDQQSSQTP(TTTGCSGGET)[121.19010]NCYKKRWRDHRGYRTERGCGCPSVKNGIEINCCTTDRCNN.</t>
  </si>
  <si>
    <t>3FTX_N.nigricollis.Tanzania_T0630_Partial 3FTX_N.nigricollis.Tanzania_T0630_Partial</t>
  </si>
  <si>
    <t>sp|P01432.1|3S13_NAJMO RecName: Full=Short neurotoxin 3; AltName: Full=NMM III; AltName: Full=Neurotoxin III</t>
  </si>
  <si>
    <t>3FTX_N.mossambica.VG_T1148_Complete 3FTX_N.mossambica.VG_T1148_Complete</t>
  </si>
  <si>
    <t>3FTX_N.mossambica.VG_T1809_Complete 3FTX_N.mossambica.VG_T1809_Complete</t>
  </si>
  <si>
    <t>3FTX_N.mossambica.VG_T0797_Partial 3FTX_N.mossambica.VG_T0797_Partial</t>
  </si>
  <si>
    <t>3FTX_N.mossambica.VG_T3171_T1648_Complete 3FTX_N.mossambica.VG_T3171_T1648_Complete</t>
  </si>
  <si>
    <t>3FTX_N.nigriollis.Togo_T313_Complete 3FTX_N.nigriollis.Togo_T313_Complete</t>
  </si>
  <si>
    <t>S.LRCYSCGRNGCRDIVTCSEKQEFCFNRFGKRIQRRTSGCAVKCNPRDSLNAHIQCCT(TD)[-131.03445]LCN.</t>
  </si>
  <si>
    <t>3FTX_N.annulifera_T0611_T0771_Complete 3FTX_N.annulifera_T0611_T0771_Complete</t>
  </si>
  <si>
    <t>3FTX_N.mossambica.VG_T1107_Complete 3FTX_N.mossambica.VG_T1107_Complete</t>
  </si>
  <si>
    <t>3FTX_N.nigriollis.Togo_T519_T439_T440_T525_Complete 3FTX_N.nigriollis.Togo_T519_T439_T440_T525_Complete</t>
  </si>
  <si>
    <t>sp|P00604.1|PA2B3_NAJMO RecName: Full=Basic phospholipase A2 CM-III; Short=svPLA2; AltName: Full=Phosphatidylcholine 2-acylhydrolase</t>
  </si>
  <si>
    <t>3FTX_N.nigricollis.Nigeria_T1187_Complete 3FTX_N.nigricollis.Nigeria_T1187_Complete</t>
  </si>
  <si>
    <t>T.RQCTQQKPPFYMNCPEGMNVCYTMFVFESPFKFYTKRGCAATCPKSRVRAKIECCEK(DRCNS)[-4.94413].</t>
  </si>
  <si>
    <t>T.RQCTQQKP(PFYMNCPEGMNVCYTIIFSPFKFYTKRGCAATCPKSRVRAKIECCEKD)[276.02943]RCNS.</t>
  </si>
  <si>
    <t>AAB19290.1 miscellaneous type neurotoxin [Naja naja=cobra, ssp. naja, Peptide, 65 aa]</t>
  </si>
  <si>
    <t>.LTCLNCPE(VYCRRFQICRDGEKICFKKFDQRNLLGKRYRRGCAATCPEAKPREIVQ)[-185.17780]CCSTDKCNR.</t>
  </si>
  <si>
    <t>AAB19291.1 miscellaneous type neurotoxin [Naja naja=cobra, ssp. naja, Peptide, 65 aa]</t>
  </si>
  <si>
    <t>.LTCLNC(PEVYCRRFQKCRNGEKICFKKFDQRNLLGKRYEIGCAATCPE)[-128.13974]AKPREIVQCCSTDKCNR.</t>
  </si>
  <si>
    <t>sp|P25517.3|3SA5_NAJMO RecName: Full=Cytotoxin 5; AltName: Full=CTX M5; AltName: Full=CTX V</t>
  </si>
  <si>
    <t>.LKCKKLIPLFSKTCPE(GKNLCYKMTMRLAPKV)[-6.06636]PVKRGCIDVCPKSSFLVKYECCDTDRCN.</t>
  </si>
  <si>
    <t>3FTX_N.nigricollis.Tanzania_T1031_Partial 3FTX_N.nigricollis.Tanzania_T1031_Partial</t>
  </si>
  <si>
    <t>CAA90965.1 cardiotoxin 8 [Naja naja]</t>
  </si>
  <si>
    <t>pdb|1CDT|A Chain A, Cardiotoxin V4II FROM NAJA MOSSAMBICA MOSSAMBICA: THE Refined Crystal Structure</t>
  </si>
  <si>
    <t>3FTX_N.nigricollis.Nigeria_T0704_Complete 3FTX_N.nigricollis.Nigeria_T0704_Complete</t>
  </si>
  <si>
    <t>3FTX_N.mossambica.VG_T2761_Partial 3FTX_N.mossambica.VG_T2761_Partial</t>
  </si>
  <si>
    <t>T.LKCNQLIPPFWKTCPKGKNLCYRMTMRGASKVPVKRGCIDVCPKS(SLLIKYMCCNTD)[15.99879]KCN.</t>
  </si>
  <si>
    <t>3FTX_N.nigricollis.Tanzania_T0638_Partial 3FTX_N.nigricollis.Tanzania_T0638_Partial</t>
  </si>
  <si>
    <t>3FTX_N.nigricollis.Tanzania_T0782_Complete 3FTX_N.nigricollis.Tanzania_T0782_Complete</t>
  </si>
  <si>
    <t>.LKCKKLIPLFSKTCPEGKNLCYKMTMRLAPKVP(VKRGCIDVCPKSSFLVKYECCD)[-39.05879]TDRCN.</t>
  </si>
  <si>
    <t>.LKCKKLIPLFSKTCPEGKNLCYK(MTMRLAPKVPVKRGCID)[0.92251]VCPKSSFLVKYECCDTDRCN.</t>
  </si>
  <si>
    <t>T.LKCKKLIPLFSKTCPEGKNLCYKMMIGSKKMVPVKRGCIDVC(PKSSFLV)[38.95222]KYECCDTDRCN.</t>
  </si>
  <si>
    <t>.LKCKKLIPLFSKTCPEGKNLCYKM(TMRLAPKVPVKRGCIDVCPKSSFLVK)[16.89641]YECCDTDRCN.</t>
  </si>
  <si>
    <t>.LKCKKLIPLFSKTCPEGK(NLCYKMTMRLAPKVPVKRGCIDVCPKSSFLVKYECCDTDRCN)[-41.06080].</t>
  </si>
  <si>
    <t>pdb|1CXN|A Chain A, Refined Three-Dimensional Solution Structure Of A Snake Cardiotoxin: Analysis Of The Side-Chain Organisation Suggests The Existence Of A Possible Phospholipid Binding Site</t>
  </si>
  <si>
    <t>3FTX_N.nigriollis.Togo_T405_T545_T557_Partial 3FTX_N.nigriollis.Togo_T405_T545_T557_Partial</t>
  </si>
  <si>
    <t>T.LKCKKLIPLFSKTCPDW(KNLCY)[-114.03628]KMMIGSKKMVPVKRGCIDVCPKSSFLVKYECCDTDRCN.</t>
  </si>
  <si>
    <t>.LKCNKLIPIAYKTCPEGKNLCYKMMLASK(KMVPVKRGCIN)[16.96494]VCPKNSALVKYVCCSTDRCN.</t>
  </si>
  <si>
    <t>T.LKCNKLIPIAYKTCPEGKNLCYKMMMVSKKM(VPVKRGCID)[-28.98584]VCPKDSALVKYVCCSTDRCN.</t>
  </si>
  <si>
    <t>.LKCNKLIPIAYKTCPE(GKNLCYKMMLASKKMVPVKRGCIN)[63.96979]VCPKNSALVKYVCCSTDRCN.</t>
  </si>
  <si>
    <t>3FTX_N.mossambica.VG_T0298_Complete 3FTX_N.mossambica.VG_T0298_Complete</t>
  </si>
  <si>
    <t>3FTX_N.nigricollis.Nigeria_T1270_T1906_Complete 3FTX_N.nigricollis.Nigeria_T1270_T1906_Complete</t>
  </si>
  <si>
    <t>3FTX_N.mossambica.VG_T2771_Partial 3FTX_N.mossambica.VG_T2771_Partial</t>
  </si>
  <si>
    <t>T.LKCNQLI(PPFFKTCPEGKNLCYKMTMRVGPRVPVKRGCASTCPKSNA)[21.98465]LMKVVCCNTDRCN.</t>
  </si>
  <si>
    <t>.LKCNQLI(PP)[1.97303]FWKTCPKGKNLCYKMTMRAAPMVPVKRGCIDVCPKSSLLIKYMCCNTDKCN.</t>
  </si>
  <si>
    <t>T.LKCNQLIPPFFKTC(PEGKNLCYKMTMRVGPRVPVKRGCASTCPKSNALMK)[38.94846]VVCCNTDRCN.</t>
  </si>
  <si>
    <t>prf||740421A toxin VII1</t>
  </si>
  <si>
    <t>.LKCNQLIPPFWKTCPKGKNLCYKMTMRAAPMVPVKRGCID(V)[40.97273]CPKSSLLIKYMCCNTNKCN.</t>
  </si>
  <si>
    <t>.LKCNQLIPPFWKTCPKGKNLCYKMTMRAAPMVPVKRGCID(VCPKSSL)[24.00116]LIKYMCCNTDKCN.</t>
  </si>
  <si>
    <t>.LKCNQLIPPFWKTCPKGKNLCYKMTMRAAPMVPVKRGC(IDVC)[39.98321]PKSSLLIKYMCCNTDKCN.</t>
  </si>
  <si>
    <t>T.LKCNQLIPPFWKTCPKGKNLCYRMTMRGASKVPVKRGCIDVCPKSSLLIKYM(CCNTD)[21.97997]KCN.</t>
  </si>
  <si>
    <t>T.LKCNQLIPPFWKTCPKGKNLCYRMTMRGASKVPVKRGCIDV(C)[38.95556]PKSSLLIKYMCCNTDKCN.</t>
  </si>
  <si>
    <t>pdb|1UG4|A Chain A, Crystal Structure Of Cardiotoxin Vi From Taiwan Cobra (Naja Atra) Venom</t>
  </si>
  <si>
    <t>.LKCNQLIPP(FYKTCAAGKNLCYKMFMVAAPKVPVKRGCIDVCPKSSLLVKYVCCNTDRC)[178.00492]N.</t>
  </si>
  <si>
    <t>prf||740421C toxin VII3</t>
  </si>
  <si>
    <t>.LKCNRLIPPFWKTCPEGKNLCYKMTMRLAPKVPVKRGCIDVCPKSSL(LIKYMCCNTNKCN)[16.97787].</t>
  </si>
  <si>
    <t>sp|P01446.1|3SA3_NAJKA RecName: Full=Cytotoxin 3; Short=CX3; AltName: Full=Toxin CM-7</t>
  </si>
  <si>
    <t>.LKCNKLIPL(AYKTC)[-1.01249]PAGKNLCYKMFMVSNKTVPVKRGCIDACPKNSLLVKYVCCNTDRCN.</t>
  </si>
  <si>
    <t>.LKCNKLIPIAYKTCP(EGKNLCYKMMLASKKMVPVKRGCINVCPKNSALVK)[-15.96799]YVCCSTDRCN.</t>
  </si>
  <si>
    <t>T.LKCNKLIPIAYKTCPEGKNLCYKMMM(V)[-24.01122]SKKMVPVKRGCIDVCPKDSALVKYVCCSTDRCN.</t>
  </si>
  <si>
    <t>.LKCNKLIPIAYKTCPEGKNLCYKMMLASKKMV(PVKRGCIN)[23.94811]VCPKNSALVKYVCCSTDRCN.</t>
  </si>
  <si>
    <t>.LKCNKLIPIAYKTCPEGKNLCYKMMLASK(KMVPVKRGCINVCPK)[1.96585]NSALVKYVCCSTDRCN.</t>
  </si>
  <si>
    <t>T.LKCNKLIPIAYKTCPEGKNLCYKMM(MV)[-44.99548]SKKMVPVKRGCIDVCPKDSALVKYVCCSTDRCN.</t>
  </si>
  <si>
    <t>.LKCNKLIPIAYKTCPEGKNLCYKMMLASKKMV(PVKRGCIN)[39.91044]VCPKNSALVKYVCCSTDRCN.</t>
  </si>
  <si>
    <t>.LKCNQLIPPFWKTCPKGKNLCYKMTMRAAPMVPVKRGCIDVCPKSSLLIKYMCC(NTDKCN)[198.09641].</t>
  </si>
  <si>
    <t>.LKCNQLIPPFWKTCPKGKNLCYKMTMRAAPMVPVKRGCIDVCPKSSL(LIKYMCCNT)[199.08168]NKCN.</t>
  </si>
  <si>
    <t>.LKCNQLIPPFWKTC(PKGKNLCYKMTMRAAPMVPV)[15.99539]KRGCIDVCPKSSLLIKYMCCNTDKCN.</t>
  </si>
  <si>
    <t>sp|P01458.1|3SA3_NAJNI RecName: Full=Cytotoxin 3; AltName: Full=Toxin V(II)3</t>
  </si>
  <si>
    <t>.LKCNQLIPPFWKTCPKG(KNLCYNMYMVSTSTVPVKRGCIDVCPKNSALVKYVCCNTDRCN)[235.19009].</t>
  </si>
  <si>
    <t>prf||740421B toxin VII2</t>
  </si>
  <si>
    <t>.LKCNQLIPPFWKTCPKGKNLC(YKMTMR)[43.98699]GASKVPVKRGCIDVCPKSSLLIKYMCCNTDKCN.</t>
  </si>
  <si>
    <t>.LKCNKLIPIAYKTCPEGKNLCYK(MMLASKKMV)[70.92950]PVKRGCINVCPKNSALVKYVCCSTDRCN.</t>
  </si>
  <si>
    <t>T.LKCNKLIPIAYKTCPEGKNLCYKMMMVSKKMV(PVKRGCIDVCPKD)[38.94320]SALVKYVCCSTDRCN.</t>
  </si>
  <si>
    <t>sp|P01452.1|3SA4_NAJMO RecName: Full=Cytotoxin 4; AltName: Full=CTX M3; AltName: Full=Cardiotoxin V(II)4</t>
  </si>
  <si>
    <t>.LKCNKLIPIAYKTCPEGKNLCYK(MMLASKKMVPVKRGCINVCPKNSA)[2.97225]LVKYVCCSTDRCN.</t>
  </si>
  <si>
    <t>BAU24670.1 cytotoxin 13, partial [Naja naja]</t>
  </si>
  <si>
    <t>.LKCNKLIPIAYKTCPEGKNLCYK(MMLASKKMVPVKRGCINVCPKN)[50.95112]SALVKYVCCSTDRCN.</t>
  </si>
  <si>
    <t>3FTX_N.mossambica.VG_T3446_T1480_T3464_Partial 3FTX_N.mossambica.VG_T3446_T1480_T3464_Partial</t>
  </si>
  <si>
    <t>.(V)[68.09040]VTIVCLDLAYKTCPEGKNLCYKMMLASKKMVPVKRGCIDVCPKDSALVKYVCCSTDRCN.</t>
  </si>
  <si>
    <t>G.YTLKCNKLIPIAYKTCPEGKNL(CYKMMMVSK)[-45.98712]KMVPVKRGCIDVCPKDSALVKYVCCSTDRCN.</t>
  </si>
  <si>
    <t>3FTX_N.nigriollis.Togo_T401_Partial 3FTX_N.nigriollis.Togo_T401_Partial</t>
  </si>
  <si>
    <t>L.I(P)[-47.99701]IAYKTCPEGKNLCYKMMMVSKKMVPVKRGCIDVCPKDSALVKYVCCSTDRCN.</t>
  </si>
  <si>
    <t>.LKCNQLIPPFWKTCPKGKNLCYKMTMRAAPMVPVKRGCIDVCPK(SSLLIKYM)[37.95026]CCNTDKCN.</t>
  </si>
  <si>
    <t>sp|P01468.1|3SA1_NAJPA RecName: Full=Cytotoxin 1; Short=CTX-1; AltName: Full=Cardiotoxin gamma</t>
  </si>
  <si>
    <t>.LKCNQLIP(PF)[22.98285]WKTCPKGKNLCYKMTMRAAPMVPVKRGCIDVCPKSSLLIKYMCCNTDKCN.</t>
  </si>
  <si>
    <t>.LKCNRLIPPFWKTCPEGKNLCYKMTMRLAPKVPVKRGCIDVCPKSSLLIKY(MCCNTN)[1.98511]KCN.</t>
  </si>
  <si>
    <t>.LKCNQLIPPFWK(TCPKGKNLCYKMTMRAAPMVPVKRGCID)[58.00936]VCPKSSLLIKYMCCNTDKCN.</t>
  </si>
  <si>
    <t>3FTX_N.mossambica.VG_T0799_Complete 3FTX_N.mossambica.VG_T0799_Complete</t>
  </si>
  <si>
    <t>3FTX_N.mossambica.VG_T1821_T1178_Partial 3FTX_N.mossambica.VG_T1821_T1178_Partial</t>
  </si>
  <si>
    <t>sp|P00602.1|PA2A1_NAJMO RecName: Full=Acidic phospholipase A2 CM-I; Short=svPLA2; AltName: Full=Phosphatidylcholine 2-acylhydrolase</t>
  </si>
  <si>
    <t>3FTX_N.nigricollis.Tanzania_T1447_Partial 3FTX_N.nigricollis.Tanzania_T1447_Partial</t>
  </si>
  <si>
    <t>T.LKCNLHIPPFWETCPEGKNLCYKMRVPM(APMV)[16.99808]PVKRGCIDVCPKSSLLVRYMCCNTDRCNR.</t>
  </si>
  <si>
    <t>PLA2_N.pallida_T0443_Complete PLA2_N.pallida_T0443_Complete</t>
  </si>
  <si>
    <t>3FTX_N.nigricollis.Nigeria_T1190_Complete 3FTX_N.nigricollis.Nigeria_T1190_Complete</t>
  </si>
  <si>
    <t>T.RQCTQKKPPFYMNCPEG(M)[7.63232]NICYTMFETRFSFYTKRGCAATCPKSPGRGKVQCCDTDRCNS.</t>
  </si>
  <si>
    <t>sp|P00603.1|PA2B2_NAJMO RecName: Full=Basic phospholipase A2 CM-II; Short=svPLA2; AltName: Full=Phosphatidylcholine 2-acylhydrolase</t>
  </si>
  <si>
    <t>T.LKCNLHI(PPFWETCPE)[21.98188]GKNLCYKMRVPMAPMVPVKRGCIDVCPKSSLLVRYMCCNTDRCNR.</t>
  </si>
  <si>
    <t>T.LKCNLHIPPFWETCP(E)[37.94910]GKNLCYKMRVPMAPMVPVKRGCIDVCPKSSLLVRYMCCNTDRCNR.</t>
  </si>
  <si>
    <t>T.LKCNLHIPPFWETCPEGKNLCYKMRVPM(APMV)[-15.79457]PVKRGCIDVCPKSSLLVRYMCCNTDRCNR.</t>
  </si>
  <si>
    <t>PLA2_N.nigricollis.Nigeria_T0927_T1551_T1904_T2072_Partial PLA2_N.nigricollis.Nigeria_T0927_T1551_T1904_T2072_Partial</t>
  </si>
  <si>
    <t>PLA2_N.nigricollis.tanzania_T1513_T1451_T1456_T1459_Partial PLA2_N.nigricollis.tanzania_T1513_T1451_T1456_T1459_Partial</t>
  </si>
  <si>
    <t>L.NLYQFKNMIHCT(VP)[-9.09465]SRPWWHFADYGCYCGRGGTGTAVDDLDRCCQVHDNCYGEAEKLGCWPYLTLYKYECSQGKLTCSGGNNKCQAAVCNCDLVAANCFAGAPYIDANYNVNLKERCQ.</t>
  </si>
  <si>
    <t>Kunitz_N.mossambica.VG_T2744_Partial Kunitz_N.mossambica.VG_T2744_Partial</t>
  </si>
  <si>
    <t>.(NLYQFKNMIHCTVPSRPWWHFADYGCYCGRGGKGTPVDDLDRCCQVHDNCYEKAGKMGCWPYFTLYKYKCSQGKLTCSGGNSKCG)[-16.96745]AAVCNCDLVAANCFAGARYIDANYNINFKKRCQ.</t>
  </si>
  <si>
    <t>pir||PSNJ3B phospholipase A2 (EC 3.1.1.4) III - cobra (Naja mossambica pallida)</t>
  </si>
  <si>
    <t>.NLYQFKNMIHCTVPSRPWWHFADYGCYCGRGGKGTPVDDLDRCCQVHDNCYEKAGKMGCWPYLTLYKYKCSQGKLTCSGGNS(KCGAAVCNCDL)[-18.69184]VAANCFAGARYIDANYNINFKKRCQ.</t>
  </si>
  <si>
    <t>PLA2_N.nigricollis.Togo_T510_T515_T608_T089_T170_Complete PLA2_N.nigricollis.Togo_T510_T515_T608_T089_T170_Complete</t>
  </si>
  <si>
    <t>T.RQCTQQK(PPFYMNCPEGMNVCYTMFVFESPFKFYTKRGCAATCPKSRVRAKIE)[22.97939]CCEKDRCNS.</t>
  </si>
  <si>
    <t>T.RQCTQQKPPFYMNCPEGMNVCYTMFVF(E)[37.95115]SPFKFYTKRGCAATCPKSRVRAKIECCEKDRCNS.</t>
  </si>
  <si>
    <t>P.LNLYQFKNMIHCTVPSRPWWHFADYGCYCGRGGKGTPVDDLDRCCQVHDNCYEKAGKMGCWPYLTLYKYKCSQGKLTC(SGGNSKCGAA)[1.98850]VCNCDLVAANCFAGARYIDANYNINFKKRCQ.</t>
  </si>
  <si>
    <t>.(NLYQFKNMIHCTVPSRPWWHFADYGCYCGRGGKGT)[-29.57261]PVDDLDRCCQVHDNCYEKAGKMGCWPYFTLYKYKCSQGKLTCSGGNSKCGAAVCNCDLVAANCFAGARYIDANYNINFKKRCQ.</t>
  </si>
  <si>
    <t>.(NLYQFKNM)[-1.92766]IHCTVPSRPWWHFADYGCYCGRGGKGTPVDDLDRCCQVHDNCYEKAGKMGCWPYLTLYKYKCSQGKLTCSGGNSKCGAAVCNCDLVAANCFAGARYIDANYNINFKKRCQ.</t>
  </si>
  <si>
    <t>M.(PLNLYQFKNMIHCTVPSRPWWHFADYGCYCGRGGTGTPVDDLDRCCQVHDNCYGE)[-186.02497]AEKLGCWPYLTLYKYECSQGKLTCSGGNNKCQAAVCNCDLVAANCFAGARYIDANYNVNLKERCQ.</t>
  </si>
  <si>
    <t>.NLYQFKNMIHCTVPSRPWWHFAD(YGCYCGRGGKGTAVDDLDRCCQVHDNCYGEAEKLGCWPYLTLYKYECSQGKLTC)[76.01452]SGGNNKCEAAVCNCDLVAANCFAGAPYIDANYNVNLKERCQ.</t>
  </si>
  <si>
    <t>L.NLYQFKNMIHCTVPSRPWWHFADY(GCYCGRGGTGTPVDDLDRCCQVHD)[20.97183]NCYGEAEKLGCWPYLTLYKYECSQGKLTCSGGNNKCQAAVCNCDLVAANCFAGARYIDANYNVNLKERCQ.</t>
  </si>
  <si>
    <t>P.LNLYQFKNMIHCTVPSRPWWHFADYGCYCGRGGTGTAVDD(LDRCCQVHDNCYGEAEKLGCWPYLTLYK)[-115.08755]YECSQGKLTCSGGNNKCQAAVCNCDLVAANCFAGAPYIDANYNVNLKERCQ.</t>
  </si>
  <si>
    <t>L.NLYQFKNMIHCTVPSRPWWHFADYGCYCGRGGTGTPVDDLDRCC(QVHDNCYGEAEKLGCW)[8.03975]PYLTLYKYECSQGKLTCSGGNNKCQAAVCNCDLVAANCFAGARYIDANYNVNLKERCQ.</t>
  </si>
  <si>
    <t>L.NLYQFKNMIHCTVPSRPWWHFAD(YGCYCGRGGTGTPVDD)[28.03325]LDRCCQVHDNCYGEAEKLGCWPYLTLYKYECSQGKLTCSGGNNKCQAAVCNCDLVAANCFAGARYIDANYNVNLKERCQ.</t>
  </si>
  <si>
    <t>L.NLYQFKNMIHCTVPSRPWWHFADYGCYCGRGGTGTPVDDLDRCCQVHDNCYGEAEKLGCWPYLTLYKYECSQGKLTCSGGNNKCQ(AAVCNCD)[58.07739]LVAANCFAGARYIDANYNVNLKERCQ.</t>
  </si>
  <si>
    <t>L.NLYQFKNMIHCTVPSRPWWHFADYGCYCGRGGTGTAVDDLDRCCQVHDNCYGEAEKLGCWPYLTLYKYECSQGKLTCSGGNNKCQAAVCNCDLVAANCF(AGA)[21.98903]PYIDANYNVNLKERCQ.</t>
  </si>
  <si>
    <t>.NLYQFKNMIHCTVPSRPWWHFADYGCYCGRGGKGTAVDDLDRCCQVHDNCYGEAEKLGCWPYLTLYKYE(CSQGKLTCSGGNN)[-21.92769]KCEAAVCNCDLVAANCFAGAPYIDANYNVNLKERCQ.</t>
  </si>
  <si>
    <t>L.NLYQFKNMIHCTVPSRPWWHFADYGCYCGRGGTGTAVDDLDRCCQVHDNCYGEAEKLGCWPYLTLYKYECSQGKLT(CSGGNNKCQ)[-5.00657]AAVCNCDLVAANCFAGAPYIDANYNVNLKERCQ.</t>
  </si>
  <si>
    <t>P.LNLYQFKNMIHCTVPSRPWWHFADYGCYCGRGGTGTAVDDLDRCCQVHDNCYGEAEKLGCWPYLTLYKYECSQGKLTCSGGNNKCQAAVCNCDLVAANCFAGAPYIDANYNVNLKERCQ.</t>
  </si>
  <si>
    <t>.NLYQFKNMIHCTVPSRPWWHFADY(GCYCGRGGKGTAVDDLDRCCQVHDNCYGEAEKLGCWPYLTLYKYECSQGKLTCSGGNNKCEAAVCNCDLVAANC)[-35.08760]FAGAPYIDANYNVNLKERCQ.</t>
  </si>
  <si>
    <t>NGF_N.mossambica.VG_T0299_Complete NGF_N.mossambica.VG_T0299_Complete</t>
  </si>
  <si>
    <t>R.EDHPVHKRGEHSVCDSVNAWVTKTTATDI(KGNTVTV)[3.38215]MENVNLDNKVYKQYFFETKCKNPNPEPSGCRGIDSSHWNSYCTETDTFIKALTMEGNQASWRFIRIDTACVCVITKKTGN.</t>
  </si>
  <si>
    <t>G.(REDHPVHKRGEHSVCDSVNAWVTKTTATDIKGNTVTVMENVNL)[-69.12226]DNKVYKQYFFETKCKNPNPEPSGCRGIDSSHWNSYCTETDTFIKALTMEGNQASWRFIRIDTACVCVITKKTGN.</t>
  </si>
  <si>
    <t>.LKCNQL(I)[-1.80956]PPFWKTCPKGKNLCYKMTMRAAPMVPVKRGCIDVCPKSSLLIKYMCCNTDKCN.</t>
  </si>
  <si>
    <t>.(NLYQFKNMIHCTVPSRPWWHFADYGCYCGRGGKGTAVDDLDRCCQVHDNCYGEAEKLGCWPYLTLYKYECSQGKLTCSGGNNKCEAAVCNCDLVAANCF)[-30.63099]AGAPYIDANYNVNLKERCQ.</t>
  </si>
  <si>
    <t>.LKCNQLI(PPFWKTCP)[28.01260]KGKNLCYKMTMRGASKVPVKRGCIDVCPKSSLLIKYMCCNTDKCN.</t>
  </si>
  <si>
    <t>L.NLYQFKNMIHCTVPSRPWWHFADYGCYCGRGGTGTAVDDLDRCCQVHDNCYGEAEKLGCWPYLTLYKYECSQGKLTCSGGNNKCQAAVCNCD(LVAAN)[3.37933]CFAGAPYIDANYNVNLKERCQ.</t>
  </si>
  <si>
    <t>.(NLYQFKNMIHCTVPSRPWWHFADYGCYCGRGGKGTAVDDLDRCCQVHDNCYGEAEKLGCWPYLTLYKYECSQGKLTCSGGNNKCEAAVCNCD)[-25.00526]LVAANCFAGAPYIDANYNVNLKERCQ.</t>
  </si>
  <si>
    <t>L.NLYQFKNMIHCTVPSRPWWHFADYGCYCGRGGTGTAVDDLDRCCQVHDNCYGEAEKLGCWPYLTLYKYECSQGKLTCSGGNNKCQAAVCNCDLV(AAN)[5.42010]CFAGAPYIDANYNVNLKERCQ.</t>
  </si>
  <si>
    <t>pir||PSNJ2K phospholipase A2 (EC 3.1.1.4) II - monocled cobra</t>
  </si>
  <si>
    <t>.NLYQFKNMIQCTVPNRSWWDFAD(YGCYCGRGGSGTPVDDLDRCCQVHDNCYDEAEKISRCWPYFKTYSYECSQGTLTCKNGNNACAAAVCDCDRLAAI)[-261.98874]CFAGAPYNNNNYNIDLKARCQ.</t>
  </si>
  <si>
    <t>L.NLYQFKNMIHCTV(PSRPWWHFAD)[2.00085]YGCYCGRGGTGTAVDDLDRCCQVHDNCYGEAEKLGCWPYLTLYKYECSQGKLTCSGGNNKCQAAVCNCDLVAANCFAGAPYIDANYNVNLKERCQ.</t>
  </si>
  <si>
    <t>N.LYQFKNMIHCTVPSRPWWHFADYGCYCGRGGKGTPVDDLDRCCQVHDNCYEKAGKMGCWPYFTLYKYKCSQGKLPCSGGNNKCQAA(VCNCDLVAAN)[18.32837]CFAGAPYIDANYNVNLKERCQ.</t>
  </si>
  <si>
    <t>.NLYQFKNMIHCTVPSRPWWHFAD(YGCY)[-26.03646]CGRGGKGTAVDDLDRCCQVHDNCYGEAEKLGCWPYLTLYKYECSQGKLTCSGGNNKCEAAVCNCDLVAANCFAGAPYIDANYNVNLKERCQ.</t>
  </si>
  <si>
    <t>% abundance</t>
  </si>
  <si>
    <r>
      <rPr>
        <b/>
        <i/>
        <sz val="16"/>
        <color theme="1"/>
        <rFont val="Calibri"/>
        <family val="2"/>
        <scheme val="minor"/>
      </rPr>
      <t>Naja mossambica</t>
    </r>
    <r>
      <rPr>
        <b/>
        <sz val="16"/>
        <color theme="1"/>
        <rFont val="Calibri"/>
        <family val="2"/>
        <scheme val="minor"/>
      </rPr>
      <t xml:space="preserve"> (Tanzania)_Liverpool </t>
    </r>
  </si>
  <si>
    <t>vNGF</t>
  </si>
  <si>
    <r>
      <t>.</t>
    </r>
    <r>
      <rPr>
        <sz val="11"/>
        <color theme="1"/>
        <rFont val="Calibri (Cuerpo)_x0000_"/>
      </rPr>
      <t>NLYQFKNMIHCTVPSRPWWHFADY(GCYCGRGGKGTAVDDLDRCCQVHDNCYGEAE)[74.04122]KLGCWPYLTLYKYECSQGKLTCSGGNNKCEAAVCNCDLVAANCFAGAPYIDANYNVNLKERCQ</t>
    </r>
    <r>
      <rPr>
        <sz val="11"/>
        <color theme="1"/>
        <rFont val="Calibri"/>
        <family val="2"/>
        <scheme val="minor"/>
      </rPr>
      <t>.</t>
    </r>
  </si>
  <si>
    <r>
      <t>N</t>
    </r>
    <r>
      <rPr>
        <sz val="11"/>
        <color theme="1"/>
        <rFont val="Calibri (Cuerpo)_x0000_"/>
      </rPr>
      <t>.LYQFKNMIHCTVPSRPWWHFADYGCYCGRGGKGTPVDDLDRCCQVHDNCYEKAGKMGCWPYFTLY(KYKCSQGKLPCSGGNNKCQAAVCNCDLVAANCFAGAPYIDANYNV)[115.92453]NLKERCQ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</si>
  <si>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NLY(QFKNMIHCTVPSRPWWHFADYGCYCGRGGKGTAVDDLDRCCQVHDNCYGEAEKLGCWPYLTLYKYECSQGKLTCSGGNNKCEAAVCNCDLVAANCFAGAPYID)[46.96216]ANYNVNLKERCQ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</si>
  <si>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NL(YQFKNMIHCTVPSRPWWHFADYGCYCGRGGKGTAVDD)[32.89532]LDRCCQVHDNCYGEAEKLGCWPYLTLYKYECSQGKLTCSGGNNKCAAAVCNCDLVAANCFAGARYIDANYNINLKERCQ</t>
    </r>
    <r>
      <rPr>
        <sz val="11"/>
        <color theme="1"/>
        <rFont val="Calibri"/>
        <family val="2"/>
        <scheme val="minor"/>
      </rPr>
      <t>.</t>
    </r>
  </si>
  <si>
    <r>
      <t>L.</t>
    </r>
    <r>
      <rPr>
        <sz val="11"/>
        <color theme="1"/>
        <rFont val="Calibri (Cuerpo)_x0000_"/>
      </rPr>
      <t>(N)[18.97352]LYQFKNMIHCTVPSRPWWHFADYGCYCGRGGTGTPVDDLDRCCQVHDNCYGEAEKLGCWPYLTLYKYECSQGKLTCSGGNNKCQAAVCNCDLVAANCFAGARYIDANYNVNLKERCQ</t>
    </r>
    <r>
      <rPr>
        <sz val="11"/>
        <color theme="1"/>
        <rFont val="Calibri"/>
        <family val="2"/>
        <scheme val="minor"/>
      </rPr>
      <t>.</t>
    </r>
  </si>
  <si>
    <r>
      <t>Q.</t>
    </r>
    <r>
      <rPr>
        <sz val="11"/>
        <color theme="1"/>
        <rFont val="Calibri (Cuerpo)_x0000_"/>
      </rPr>
      <t>FKNMIHCTVPSRPWWHFADYGCYCGRGGKGTPVDDLDRCCQVHDNCYE(KAGKMGCWPYFTLYKYKCSQGKLPCSGGNNKCQAAVCNCDLVAANCFAG)[410.04210]APYIDANYNVNLKERCQ</t>
    </r>
    <r>
      <rPr>
        <sz val="11"/>
        <color theme="1"/>
        <rFont val="Calibri"/>
        <family val="2"/>
        <scheme val="minor"/>
      </rPr>
      <t>.</t>
    </r>
  </si>
  <si>
    <r>
      <t>G.</t>
    </r>
    <r>
      <rPr>
        <sz val="11"/>
        <color theme="1"/>
        <rFont val="Calibri (Cuerpo)_x0000_"/>
      </rPr>
      <t>RPQFCELPAETGLCKAHIPSFHYNLAAQQCLGF(I)[37.95177]YGGCGGNANRFKTIDECHRTCVG</t>
    </r>
    <r>
      <rPr>
        <sz val="11"/>
        <color theme="1"/>
        <rFont val="Calibri"/>
        <family val="2"/>
        <scheme val="minor"/>
      </rPr>
      <t>.</t>
    </r>
  </si>
  <si>
    <r>
      <t>.SNRPMPL</t>
    </r>
    <r>
      <rPr>
        <sz val="11"/>
        <color theme="1"/>
        <rFont val="Calibri (Cuerpo)_x0000_"/>
      </rPr>
      <t>NLYQFKNMIHCTVPSRPWWHFADYGCYCGRGGTGTAVDDLDRCCQVHDNCYGEAEKLGCWPYLTL(YKYECSQGKLTCSGGNNKCQAAVCNCDLVAANC)[147.03606]FAGAPYIDANYNVNLKERCQ</t>
    </r>
    <r>
      <rPr>
        <sz val="11"/>
        <color theme="1"/>
        <rFont val="Calibri"/>
        <family val="2"/>
        <scheme val="minor"/>
      </rPr>
      <t>.</t>
    </r>
  </si>
  <si>
    <t>LDCHNQQSSEPPTTTRCSSGETNCYKKRWRDHRGYRTERGCGCPTVKKGIQLHCCTTDNCNN</t>
  </si>
  <si>
    <t>LECHNQQSSEPPTTTRCSGGETNCYKKRWRDHRGYRTERGCGCPTVKKGIELNCCTTDRCNN</t>
  </si>
  <si>
    <t>LNCHNQMSAQPPTTTRCSRWETNCYKKRWRDHRGYKTERGCGCPTVKKGIQLHCCTSDNCNN</t>
  </si>
  <si>
    <t>LTCLNCPEKYCNKVHTCRKGENICFKKFDQRKLLGKRYTRGCAATCPVAKPREIVECCSTDRCNH</t>
  </si>
  <si>
    <t>LTCLNCPEKYCNKVHTCRKGENICFKKFDQRKLLGKRYTRGCAATCPVAKPREIVECCSKDICNH</t>
  </si>
  <si>
    <t>LRCYSCGRNGCRDIVTCSEKQEFCFNRFGKRIQRRTSGCAVKCNPRDSLNAHIQCCTTDLCN</t>
  </si>
  <si>
    <t>GYTLECHNQQSSQPPTTKTCPGETNCYKKRWRDHRGSITERGCGCPSVKKGIEINCCTTDKCN</t>
  </si>
  <si>
    <t>LTCLICPEKYCNKVHTCRNGENQCFKRFYEGNLLGKRYIRGCAATCPVAKPREIVECCSTDKCNR</t>
  </si>
  <si>
    <t>TLKCNQLIPPFYKACAAGKNLCYKMFMVAAPKVPVKRGCIDVCPKSSLLVKYVCCNTDRCS</t>
  </si>
  <si>
    <t>KICYKQQALQIPIPTVCIGEKYCYKMQWSGNRGTIIKRGCGCPSVKKGIKINCCTTDKCNR</t>
  </si>
  <si>
    <t>LTCLICPEKYCNKIHTCRNGENQCFKRFYEGNLLGKRYIRGCAATCPVAKPREIVECCSTDKCNR</t>
  </si>
  <si>
    <t>KICYKQQALQFPIPTVCIGEKYCYKMQWSGNRGTIIKRGCGCPSVKKGIKINCCTTDKCNR</t>
  </si>
  <si>
    <t>LICVKERFLFSETTETCPEGQNLCFNQGHLIYPGKYERTRGCAATCPKLQNRDTIYCCSTDKCNR</t>
  </si>
  <si>
    <t>LKCKKLIPLFSKTCPEGKNLCYKMMIGSKKMVPVKRGCIDVCPKSSFLVKYECCDTDRCN</t>
  </si>
  <si>
    <t>TKCYNHLSRTPETTEICPYSWHFCYKMSWVDGHEGRIERGCTFTCPELRPNGKYVYCCRRDKCNQ</t>
  </si>
  <si>
    <t>LKCNQLIPPFFKTCPEGKNLCYKMTMRVGPRVPVKRGCASTCPKSNALMKVVCCNTDRCN</t>
  </si>
  <si>
    <t>LKCNKLIPLAYKTCPAGKNLCYKMFMVSNKTVPVKRGCIDVCPKNSLLVKYVCCNTDRCN</t>
  </si>
  <si>
    <t>LKCNKLIPIAYKTCPEGKNLCYKMMMVSKKMVPVKRGCIDVCPKDSALVKYVCCSTDRCN</t>
  </si>
  <si>
    <t>YTLKCNQLIPPFWKTCPKGKNLCYKMTMRAAPMVPVKRGCIDVCPKSSLLIKYMCCNTDKCN</t>
  </si>
  <si>
    <t>MECYKCGASGCHLKITCSAEEKFCYKWKNKISKLRWHGCAKTCTEEDSWKAYIKCCTTNLCNI</t>
  </si>
  <si>
    <t>LKCNRLIPPFWKTCPEGKNLCYKMTMRLAPKVPVKRGCIDVCPKSSLLIKYMCCTNDKCN</t>
  </si>
  <si>
    <t>LKCNQLIPPFWKTCPKGKNLCYRMTMRGASKVPVKRGCIDVCPKSSLLIKYMCCNTDKCN</t>
  </si>
  <si>
    <t>RQCTQKKPPFYMNCPEGMNICYTMFETRFSFYTKRGCAATCPKSPGRGKVQCCDTDRCNS</t>
  </si>
  <si>
    <t>LKCNLHIPPFWETCPEGKNLCYKMRVPMAPMVPVKRGCIDVCPKSSLLVRYMCCNTDRCNR</t>
  </si>
  <si>
    <t>NLYQFKNMIHCTVPSRPWWHFADYGCYCGRGGKGTAVDDLDRCCQVHDNCYGEAEKLGCWPYLTLYKYECSQGKLTCSGGNNKCEAAVCNCDLVAANCFAGAPYIDANYNVNLKERCQ</t>
  </si>
  <si>
    <t>LKCNLHIPPFWETCPEGKNLCYKMRVPMAPMVPVKRGCIDVCPKSSLLVRYMCCNTDRCN</t>
  </si>
  <si>
    <t>RPQFCELPAETGLCKAHIPSFHYNLAAQQCLGFIYGGCGGNANRFKTIDECHRTCVG</t>
  </si>
  <si>
    <t>NLYQFKNMIHCTVPSRPWWHFADYGCYCGRGGKGTPVDDLDRCCQVHDNCYEKAGKMGCWPYLTLYKYKCSQGKLTCSGGNSKCGAAVCNCDLVAANCFAGARYIDANYNINFKKRCQ</t>
  </si>
  <si>
    <t>RQCTQQKPPFYMNCPEGMNVCYTMFVFESPFKFYTKRGCAATCPKSRVRAKIECCEKDRCNS</t>
  </si>
  <si>
    <t>NLYQFKNMIHCTVPSRPWWHFADYGCYCGRGGTGTAVDDLDRCCQVHDNCYGEAEKLGCWPYLTLYKYECSQGKLTCSGGNNKCQAAVCNCDLVAANCFAGAPYIDANYNVNLKERCQ</t>
  </si>
  <si>
    <t>NLYQFKNMIHCTVPSRPWWHFADYGCYCGRGGTGTPVDDLDRCCQVHDNCYGEAEKLGCWPYLTLYKYECSQGKLTCSGGNNKCQAAVCNCDLVAANCFAGARYIDANYNVNLKERCQ</t>
  </si>
  <si>
    <t>DHPVHKRGEHSVCDSVNAWVTKTTATDIKGNTVTVMENVNLDNKVYKQYFFETKCKNPNPEPSGCRGIDSSHWNSYCTETDTFIKALTMEGNQASWRFIRIDTACVCVITKKTGN</t>
  </si>
  <si>
    <t>EDHPVHKRGEHSVCDSVNAWVTKTTATDIKGNTVTVMENVNLDNKVYKQYFFETKCKNPNPEPSGCRGIDSSHWNSYCTETDTFIKALTMEGNQASWRFIRIDTACVCVITKKTGN</t>
  </si>
  <si>
    <t>%</t>
  </si>
  <si>
    <t>Toxin type</t>
  </si>
  <si>
    <t>Transcriptome</t>
  </si>
  <si>
    <t>Proteome</t>
  </si>
  <si>
    <t>5'Nucleotidase</t>
  </si>
  <si>
    <t>Cardiotoxin/cytotoxin</t>
  </si>
  <si>
    <t>CRISP</t>
  </si>
  <si>
    <t>CVF</t>
  </si>
  <si>
    <t>Hyaluronidase</t>
  </si>
  <si>
    <t>Kunitz-type inhibitor</t>
  </si>
  <si>
    <t>L-amino-acid oxidase</t>
  </si>
  <si>
    <t>Long neurotoxin</t>
  </si>
  <si>
    <t>Muscarinic toxin-like protein</t>
  </si>
  <si>
    <t>Natriuretic peptide</t>
  </si>
  <si>
    <t>Neprilysin</t>
  </si>
  <si>
    <t>NGF</t>
  </si>
  <si>
    <t>Phosphodiesterase</t>
  </si>
  <si>
    <t>Phospholipase A2 inhibitor</t>
  </si>
  <si>
    <t>Phospholipase B</t>
  </si>
  <si>
    <t>PLA2</t>
  </si>
  <si>
    <t>Short neurotoxin</t>
  </si>
  <si>
    <t>SVMP</t>
  </si>
  <si>
    <t>Unclassified 3FTX</t>
  </si>
  <si>
    <t>Weak neuotoxin</t>
  </si>
  <si>
    <t>No of Proteoforms</t>
  </si>
  <si>
    <t>3FTX</t>
  </si>
  <si>
    <t>Kunitz</t>
  </si>
  <si>
    <t>Sequence</t>
  </si>
  <si>
    <t>ID</t>
  </si>
  <si>
    <t>No of Proteins</t>
  </si>
  <si>
    <t>Total No of Proteoforms</t>
  </si>
  <si>
    <t>No of proteoforms per protein</t>
  </si>
  <si>
    <t>Subtype (BLAST)</t>
  </si>
  <si>
    <t>&gt;N.mossambica_1096_1092_0.1254_Kunitz</t>
  </si>
  <si>
    <t>&gt;N.mossambica_1671_1598_1593_1590_0.3053_NGF</t>
  </si>
  <si>
    <t>STX</t>
  </si>
  <si>
    <t>CTX</t>
  </si>
  <si>
    <t>WTX</t>
  </si>
  <si>
    <t>MLP</t>
  </si>
  <si>
    <t>UNKNOWN</t>
  </si>
  <si>
    <t>Neurotoxin-like protein</t>
  </si>
  <si>
    <t>SVMP Inhibitor</t>
  </si>
  <si>
    <t>Vespryn/Ohanin</t>
  </si>
  <si>
    <t>3FTX type</t>
  </si>
  <si>
    <t>TLDCHNQQSSEPPTTTRCSSGETNCYKKRWRDHRGYRTERGCGCPTVKKGIQLHCCTTDNCNN</t>
  </si>
  <si>
    <t>LKCNQLIPPFWKTCPKGKNLCYKMTMRAAPMVPVKRGCIDVCPKSSLLIKYMCCNTNKCN</t>
  </si>
  <si>
    <t>SLRCYSCGRNGCRDIVTCSEKQEFCFNRFGKRIQRRTSGCAVKCNPRDSLNAHIQCCTTDLCN</t>
  </si>
  <si>
    <t>TRQCTQKKPPFYMNCPEGMNICYTMFETRFSFYTKRGCAATCPKSPGRGKVQCCDTDRCNS</t>
  </si>
  <si>
    <t>LKCNRLIPPFWKTCPEGKNLCYKMTMRLAPKVPVKRGCIDVCPKSSLLIKYMCCNTNKCN</t>
  </si>
  <si>
    <t>LKCNQLIPPFWKTCPKGKNLCYKMTMRGASKVPVKRGCIDVCPKSSLLIKYMCCNTDKCN</t>
  </si>
  <si>
    <t>TLKCKKLIPLFSKTCPEGKNLCYKMMIGSKKMVPVKRGCIDVCPKSSFLVKYECCDTDRCN</t>
  </si>
  <si>
    <t>TLKCNQLIPPFFKTCPEGKNLCYKMTMRVGPRVPVKRGCASTCPKSNALMKVVCCNTDRCN</t>
  </si>
  <si>
    <t>TLKCNQLIPPFWKTCPKGKNLCYRMTMRGASKVPVKRGCIDVCPKSSLLIKYMCCNTDKCN</t>
  </si>
  <si>
    <t>TRQCTQQKPPFYMNCPEGMNVCYTMFVFESPFKFYTKRGCAATCPKSRVRAKIECCEKDRCNS</t>
  </si>
  <si>
    <t>LKCKKLIPLFSKTCPEGKNLCYKMTMRLAPKVPVKRGCIDVCPKSSFLVKYECCDTDRCN</t>
  </si>
  <si>
    <t>TLKCNKLIPIAYKTCPEGKNLCYKMMMVSKKMVPVKRGCIDVCPKDSALVKYVCCSTDRCN</t>
  </si>
  <si>
    <t>TLKCNLHIPPFWETCPEGKNLCYKMRVPMAPMVPVKRGCIDVCPKSSLLVRYMCCNTDRCNR</t>
  </si>
  <si>
    <t>LKCNKLIPIAYKTCPEGKNLCYKMMLASKKMVPVKRGCINVCPKNSALVKYVCCSTDRCN</t>
  </si>
  <si>
    <t>TLKCNQLIPPFWKTCPKGKNLCYKMTMRAAPMVPVKRGCIDVCPKSSLLIKYMCCNTDKCN</t>
  </si>
  <si>
    <t>CLNCPEKYCNKVHTCRKGENICFKKFDQRKLLGKRYTRGCAATCPVAKPREIVECCSTDRCNH</t>
  </si>
  <si>
    <t>CLNCPEKYCNKVHTCRKGENICFKKFDQRKLLGKRYTRGCAATCPVAKPREIVECCSKDICNH</t>
  </si>
  <si>
    <t>TLECHNQQSSQPPTTKTCPGETNCYKKRWRDHRGSITERGCGCPSVKKGIEINCCTTDKCN</t>
  </si>
  <si>
    <t>TRQCTQQKPPFYMNCPEGMNVCYTIIFSPFKFYTKRGCAATCPKSRVRAKIECCEKDRCNS</t>
  </si>
  <si>
    <t>CLNCPEVYCRRFQICRDGEKICFKKFDQRNLLGKRYRRGCAATCPEAKPREIVQCCSTDKCNR</t>
  </si>
  <si>
    <t>CLNCPEVYCRRFQKCRNGEKICFKKFDQRNLLGKRYEIGCAATCPEAKPREIVQCCSTDKCNR</t>
  </si>
  <si>
    <t>CLICPEKYCNKVHTCRNGENQCFKRFYEGNLLGKRYIRGCAATCPVAKPREIVECCSTDKCNR</t>
  </si>
  <si>
    <t>CLICPEKYCNKIHTCRNGENQCFKRFYEGNLLGKRYIRGCAATCPVAKPREIVECCSTDKCNR</t>
  </si>
  <si>
    <t>TLKCKKLIPLFSKTCPDWKNLCYKMMIGSKKMVPVKRGCIDVCPKSSFLVKYECCDTDRCN</t>
  </si>
  <si>
    <t>LKCNQLIPPFYKTCAAGKNLCYKMFMVAAPKVPVKRGCIDVCPKSSLLVKYVCCNTDRCN</t>
  </si>
  <si>
    <t>LKCNKLIPLAYKTCPAGKNLCYKMFMVSNKTVPVKRGCIDACPKNSLLVKYVCCNTDRCN</t>
  </si>
  <si>
    <t>LKCNQLIPPFWKTCPKGKNLCYNMYMVSTSTVPVKRGCIDVCPKNSALVKYVCCNTDRCN</t>
  </si>
  <si>
    <t>TIVCLDLAYKTCPEGKNLCYKMMLASKKMVPVKRGCIDVCPKDSALVKYVCCSTDRCN</t>
  </si>
  <si>
    <t>LECHDQQSSQTPTTTGCSGGETNCYKKRWRDHRGYRTERGCGCPSVKNGIEINCCTTDRCNN</t>
  </si>
  <si>
    <t>&gt;N.mossambica_91_94_0.1409_3FTX</t>
  </si>
  <si>
    <t>&gt;N.mossambica_746_644_0.2626_3FTX</t>
  </si>
  <si>
    <t>&gt;N.mossambica_355_363_0.0812_3FTX</t>
  </si>
  <si>
    <t>&gt;N.mossambica_971_973_2.7367_3FTX</t>
  </si>
  <si>
    <t>&gt;N.mossambica_685_858_2.7289_3FTX</t>
  </si>
  <si>
    <t>&gt;N.mossambica_1888_752_0.1091_3FTX</t>
  </si>
  <si>
    <t>&gt;N.mossambica_533_574_2.008_3FTX</t>
  </si>
  <si>
    <t>&gt;N.mossambica_625_603_608_0.6197_3FTX</t>
  </si>
  <si>
    <t>&gt;N.mossambica_490_948_673_670_28.3733_3FTX</t>
  </si>
  <si>
    <t>&gt;N.mossambica_427_1179_1188_1174_1.8069_3FTX</t>
  </si>
  <si>
    <t>&gt;N.mossambica_547_535_530_529_445_0.2812_3FTX</t>
  </si>
  <si>
    <t>&gt;N.mossambica_793_736_778_795_723_764_566_7.4044_3FTX</t>
  </si>
  <si>
    <t>&gt;N.mossambica_947_989_1007_1019_1034_1087_0.9307_3FTX</t>
  </si>
  <si>
    <t>&gt;N.mossambica_583_735_765_768_741_728_695_763_563_11.9317_3FTX</t>
  </si>
  <si>
    <t>&gt;N.mossambica_893_624_902_857_847_662_650_744_748_1707_4.9045_3FTX</t>
  </si>
  <si>
    <t>&gt;N.mossambica_123_0.13553784947771_3FTX</t>
  </si>
  <si>
    <t>&gt;N.mossambica_141_0.263709890328707_3FTX</t>
  </si>
  <si>
    <t>&gt;N.mossambica_192_0.540499470161927_3FTX</t>
  </si>
  <si>
    <t>&gt;N.mossambica_269_0.138811714193437_3FTX</t>
  </si>
  <si>
    <t>&gt;N.mossambica_330_0.0524664712334584_3FTX</t>
  </si>
  <si>
    <t>&gt;N.mossambica_370_0.809964970344611_3FTX</t>
  </si>
  <si>
    <t>&gt;N.mossambica_433_0.0261337652752119_3FTX</t>
  </si>
  <si>
    <t>&gt;N.mossambica_437_0.0305648067739219_3FTX</t>
  </si>
  <si>
    <t>&gt;N.mossambica_442_0.0191506731551271_3FTX</t>
  </si>
  <si>
    <t>&gt;N.mossambica_454_0.0305648067739219_3FTX</t>
  </si>
  <si>
    <t>&gt;N.mossambica_473_0.00264337871078235_3FTX</t>
  </si>
  <si>
    <t>&gt;N.mossambica_478_0.0562858665575545_3FTX</t>
  </si>
  <si>
    <t>&gt;N.mossambica_482_0.00641647401631345_3FTX</t>
  </si>
  <si>
    <t>&gt;N.mossambica_507_0.0481531926038932_3FTX</t>
  </si>
  <si>
    <t>&gt;N.mossambica_520_0.00671079524793968_3FTX</t>
  </si>
  <si>
    <t>&gt;N.mossambica_556_1.92172607141792_3FTX</t>
  </si>
  <si>
    <t>&gt;N.mossambica_589_0.0671653059960167_3FTX</t>
  </si>
  <si>
    <t>&gt;N.mossambica_674_0.153768316347758_3FTX</t>
  </si>
  <si>
    <t>&gt;N.mossambica_692_4.91071612815932_3FTX</t>
  </si>
  <si>
    <t>&gt;N.mossambica_749_0.108838088998335_3FTX</t>
  </si>
  <si>
    <t>&gt;N.mossambica_767_0.0273416488490727_3FTX</t>
  </si>
  <si>
    <t>&gt;N.mossambica_773_4.91071612815932_3FTX</t>
  </si>
  <si>
    <t>&gt;N.mossambica_914_0.0263962073310479_3FTX</t>
  </si>
  <si>
    <t>&gt;N.mossambica_919_2.71920802256881_3FTX</t>
  </si>
  <si>
    <t>GRPQFCELPAETGLCKAHIPSFHYNLAAQQCLGFIYGGCGGNANRFKTIDECHRTCVG</t>
  </si>
  <si>
    <t>GREDHPVHKRGEHSVCDSVNAWVTKTTATDIKGNTVTVMENVNLDNKVYKQYFFETKCKNPNPEPSGCRGIDSSHWNSYCTETDTFIKALTMEGNQASWRFIRIDTACVCVITKKTGN</t>
  </si>
  <si>
    <t>&gt;N.mossambica_1223_1093_0.0180_PLA2</t>
  </si>
  <si>
    <t>&gt;N.mossambica_1210_1102_1125_1292_10.3747_PLA2</t>
  </si>
  <si>
    <t>&gt;N.mossambica_1296_1371_1364_1434_1322_1339_1043_1.7546_PLA2</t>
  </si>
  <si>
    <t>&gt;N.mossambica_1851_2222_931_1483_1321_2417_1416_974_1057_0.4912_PLA2</t>
  </si>
  <si>
    <t>&gt;N.mossambica_1842_2249_1387_2278_1462_1062_1333_1413_1420_2090_4.4331_PLA2</t>
  </si>
  <si>
    <t>&gt;N.mossambica_2269_0.324915476505541_PLA2</t>
  </si>
  <si>
    <t>&gt;N.mossambica_976_0.0051078127118414_PLA2</t>
  </si>
  <si>
    <t>&gt;N.mossambica_956_2283_1048_0.5086_PLA2</t>
  </si>
  <si>
    <t>PLNLYQFKNMIHCTVPSRPWWHFADYGCYCGRGGKGTPVDDLDRCCQVHDNCYEKAGKMG-CWPYLTLYKYKCSQGKLTCSGGNSKCGAAVCNCDLVAANCFAGARYIDANYNINFKKRCQ</t>
  </si>
  <si>
    <t>MPLNLYQFKNMIHCTVPSRPWWHFADYGCYCGRGGTGTPVDDLDRCCQVHDNCYGEAEKLG-CWPYLTLYKYECSQGKLTCSGGNNKCQAAVCNCDLVAANCFAGARYIDANYNVNLKERCQ</t>
  </si>
  <si>
    <t>NLYQFKNMIHCTVPSRPWWHFADYGCYCGRGGKGTAVDDLDRCCQVHDNCYGEAEKLG-CWPYLTLYKYECSQGKLTCSGGNNKCEAAVCNCDLVAANCFAGAPYIDANYNVNLKERCQ</t>
  </si>
  <si>
    <t>SNRPMPLNLYQFKNMIHCTVPSRPWWHFADYGCYCGRGGTGTAVDDLDRCCQVHDNCYGEAEKLG-CWPYLTLYKYECSQGKLTCSGGNNKCQAAVCNCDLVAANCFAGAPYIDANYNVNLKERCQ</t>
  </si>
  <si>
    <t>NLYQFKNMIQCTVPNRSWWDFADYGCYCGRGGSGTPVDDLDRCCQVHDNCYDEAEKISRCWPYFKTYSYECSQGTLTCKNGNNACAAAVCDCDRLAAICFAGAPYNNNNYNIDLKARCQ</t>
  </si>
  <si>
    <t>NLYQFKNMIHCTVPSRPWWHFADYGCYCGRGGKGTAVDDLDRCCQVHDNCYGEAEKLG-CWPYLTLYKYECSQGKLTCSGGNNKCAAAVCNCDLVAANCFAGARYIDANYNINLKERCQ</t>
  </si>
  <si>
    <t>NLYQFKNMIHCTVPSRPWWHFADYGCYCGRGGKGTPVDDLDRCCQVHDNCYEKAGKMG-CWPYFTLYKYKCSQGKLPCSGGNNKCQAAVCNCDLVAANCFAGAPYIDANYNVNLKERCQ</t>
  </si>
  <si>
    <t>NLYQFKNMIHCTVPSRPWWHFADYGCYCGRGGKGTPVDDLDRCCQVHDNCYEKAGKMG-CWPYFTLYKYKCSQGKLTCSGGNSKCGAAVCNCDLVAANCFAGARYIDANYNINFKKRCQ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</si>
</sst>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0.00000"/>
    <numFmt numFmtId="166" formatCode="0.000"/>
    <numFmt numFmtId="167" formatCode="0.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1"/>
      <color theme="1"/>
      <name val="Calibri (Cuerpo)_x0000_"/>
    </font>
    <font>
      <b/>
      <sz val="11"/>
      <color theme="1"/>
      <name val="Calibri (Cuerpo)_x0000_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808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34" borderId="0">
      <alignment horizontal="center"/>
    </xf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0" fillId="0" borderId="0" xfId="0" applyFont="1"/>
    <xf numFmtId="0" fontId="16" fillId="0" borderId="0" xfId="0" applyFont="1"/>
    <xf numFmtId="0" fontId="22" fillId="0" borderId="0" xfId="0" applyFont="1"/>
    <xf numFmtId="0" fontId="23" fillId="0" borderId="10" xfId="0" applyFont="1" applyBorder="1" applyAlignment="1">
      <alignment horizontal="center"/>
    </xf>
    <xf numFmtId="164" fontId="23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left"/>
    </xf>
    <xf numFmtId="167" fontId="0" fillId="0" borderId="0" xfId="0" applyNumberFormat="1" applyAlignment="1">
      <alignment horizontal="center"/>
    </xf>
    <xf numFmtId="165" fontId="0" fillId="0" borderId="0" xfId="0" applyNumberFormat="1"/>
    <xf numFmtId="0" fontId="19" fillId="33" borderId="0" xfId="0" applyFont="1" applyFill="1" applyAlignment="1">
      <alignment horizontal="left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E2CA28A9-98E6-4007-9D88-CEF43BE37E43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comparison'!$F$1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comparison'!$F$2:$F$4</c:f>
              <c:numCache>
                <c:formatCode>0.00</c:formatCode>
                <c:ptCount val="3"/>
                <c:pt idx="0">
                  <c:v>56.045602785155012</c:v>
                </c:pt>
                <c:pt idx="1">
                  <c:v>15.403393375624386</c:v>
                </c:pt>
                <c:pt idx="2">
                  <c:v>3.6114818841078287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8F9-459E-9890-7DD0B927469E}"/>
            </c:ext>
          </c:extLst>
        </c:ser>
        <c:ser>
          <c:idx val="1"/>
          <c:order val="1"/>
          <c:tx>
            <c:strRef>
              <c:f>'Transcriptome comparison'!$G$1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comparison'!$G$2:$G$4</c:f>
              <c:numCache>
                <c:formatCode>0.00</c:formatCode>
                <c:ptCount val="3"/>
                <c:pt idx="0">
                  <c:v>81.333290042682151</c:v>
                </c:pt>
                <c:pt idx="1">
                  <c:v>19.004099999999998</c:v>
                </c:pt>
                <c:pt idx="2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8F9-459E-9890-7DD0B92746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71957504"/>
        <c:axId val="571952256"/>
      </c:barChart>
      <c:catAx>
        <c:axId val="57195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952256"/>
        <c:crosses val="autoZero"/>
        <c:auto val="1"/>
        <c:lblAlgn val="ctr"/>
        <c:lblOffset val="100"/>
        <c:noMultiLvlLbl val="0"/>
      </c:catAx>
      <c:valAx>
        <c:axId val="5719522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957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3FTX type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comparison'!$F$7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comparison'!$E$8:$E$14</c:f>
              <c:strCache>
                <c:ptCount val="7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Unclassified 3FTX</c:v>
                </c:pt>
                <c:pt idx="6">
                  <c:v>Weak neuotoxin</c:v>
                </c:pt>
              </c:strCache>
            </c:strRef>
          </c:cat>
          <c:val>
            <c:numRef>
              <c:f>'Transcriptome comparison'!$F$8:$F$14</c:f>
              <c:numCache>
                <c:formatCode>0.00</c:formatCode>
                <c:ptCount val="7"/>
                <c:pt idx="0">
                  <c:v>52.731213276272513</c:v>
                </c:pt>
                <c:pt idx="1">
                  <c:v>0</c:v>
                </c:pt>
                <c:pt idx="2">
                  <c:v>8.6779608720386446E-3</c:v>
                </c:pt>
                <c:pt idx="3">
                  <c:v>3.8981951218840266E-2</c:v>
                </c:pt>
                <c:pt idx="4">
                  <c:v>1.1479702525011122</c:v>
                </c:pt>
                <c:pt idx="5">
                  <c:v>1.5595535395749451</c:v>
                </c:pt>
                <c:pt idx="6">
                  <c:v>0.36144395759094294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91-44DA-865E-A2AEAE696E08}"/>
            </c:ext>
          </c:extLst>
        </c:ser>
        <c:ser>
          <c:idx val="1"/>
          <c:order val="1"/>
          <c:tx>
            <c:strRef>
              <c:f>'Transcriptome comparison'!$G$7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comparison'!$E$8:$E$14</c:f>
              <c:strCache>
                <c:ptCount val="7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Unclassified 3FTX</c:v>
                </c:pt>
                <c:pt idx="6">
                  <c:v>Weak neuotoxin</c:v>
                </c:pt>
              </c:strCache>
            </c:strRef>
          </c:cat>
          <c:val>
            <c:numRef>
              <c:f>'Transcriptome comparison'!$G$8:$G$14</c:f>
              <c:numCache>
                <c:formatCode>General</c:formatCode>
                <c:ptCount val="7"/>
                <c:pt idx="0" formatCode="0.00">
                  <c:v>77.775528905449093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91-44DA-865E-A2AEAE696E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178546328"/>
        <c:axId val="178545016"/>
      </c:barChart>
      <c:catAx>
        <c:axId val="178546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545016"/>
        <c:crosses val="autoZero"/>
        <c:auto val="1"/>
        <c:lblAlgn val="ctr"/>
        <c:lblOffset val="100"/>
        <c:noMultiLvlLbl val="0"/>
      </c:catAx>
      <c:valAx>
        <c:axId val="17854501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5463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comparison'!$B$27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comparison'!$A$28:$A$32</c:f>
              <c:strCache>
                <c:ptCount val="5"/>
                <c:pt idx="0">
                  <c:v>Cardiotoxin/cytotoxin</c:v>
                </c:pt>
                <c:pt idx="1">
                  <c:v>PLA2</c:v>
                </c:pt>
                <c:pt idx="2">
                  <c:v>Short neurotoxin</c:v>
                </c:pt>
                <c:pt idx="3">
                  <c:v>SVMP</c:v>
                </c:pt>
                <c:pt idx="4">
                  <c:v>Unclassified 3FTX</c:v>
                </c:pt>
              </c:strCache>
            </c:strRef>
          </c:cat>
          <c:val>
            <c:numRef>
              <c:f>'Transcriptome comparison'!$B$28:$B$32</c:f>
              <c:numCache>
                <c:formatCode>0.00</c:formatCode>
                <c:ptCount val="5"/>
                <c:pt idx="0">
                  <c:v>52.731213276272513</c:v>
                </c:pt>
                <c:pt idx="1">
                  <c:v>15.403393375624386</c:v>
                </c:pt>
                <c:pt idx="2">
                  <c:v>1.1479702525011122</c:v>
                </c:pt>
                <c:pt idx="3">
                  <c:v>3.6114818841078287</c:v>
                </c:pt>
                <c:pt idx="4">
                  <c:v>1.5595535395749451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51-41A9-91A9-95123AE87B6C}"/>
            </c:ext>
          </c:extLst>
        </c:ser>
        <c:ser>
          <c:idx val="1"/>
          <c:order val="1"/>
          <c:tx>
            <c:strRef>
              <c:f>'Transcriptome comparison'!$C$27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comparison'!$A$28:$A$32</c:f>
              <c:strCache>
                <c:ptCount val="5"/>
                <c:pt idx="0">
                  <c:v>Cardiotoxin/cytotoxin</c:v>
                </c:pt>
                <c:pt idx="1">
                  <c:v>PLA2</c:v>
                </c:pt>
                <c:pt idx="2">
                  <c:v>Short neurotoxin</c:v>
                </c:pt>
                <c:pt idx="3">
                  <c:v>SVMP</c:v>
                </c:pt>
                <c:pt idx="4">
                  <c:v>Unclassified 3FTX</c:v>
                </c:pt>
              </c:strCache>
            </c:strRef>
          </c:cat>
          <c:val>
            <c:numRef>
              <c:f>'Transcriptome comparison'!$C$28:$C$32</c:f>
              <c:numCache>
                <c:formatCode>0.00</c:formatCode>
                <c:ptCount val="5"/>
              </c:numCache>
            </c:numRef>
          </c:val>
          <c:extLst>
            <c:ext xmlns:c16="http://schemas.microsoft.com/office/drawing/2014/chart" uri="{C3380CC4-5D6E-409C-BE32-E72D297353CC}">
              <c16:uniqueId val="{00000001-3E51-41A9-91A9-95123AE87B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89175504"/>
        <c:axId val="689173864"/>
      </c:barChart>
      <c:catAx>
        <c:axId val="68917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173864"/>
        <c:crosses val="autoZero"/>
        <c:auto val="1"/>
        <c:lblAlgn val="ctr"/>
        <c:lblOffset val="100"/>
        <c:noMultiLvlLbl val="0"/>
      </c:catAx>
      <c:valAx>
        <c:axId val="68917386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1755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number'!$H$1</c:f>
              <c:strCache>
                <c:ptCount val="1"/>
                <c:pt idx="0">
                  <c:v>No of Proteins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number'!$G$2:$G$5</c:f>
              <c:strCache>
                <c:ptCount val="4"/>
                <c:pt idx="0">
                  <c:v>3FTX</c:v>
                </c:pt>
                <c:pt idx="1">
                  <c:v>Kunitz</c:v>
                </c:pt>
                <c:pt idx="2">
                  <c:v>NGF</c:v>
                </c:pt>
                <c:pt idx="3">
                  <c:v>PLA2</c:v>
                </c:pt>
              </c:strCache>
            </c:strRef>
          </c:cat>
          <c:val>
            <c:numRef>
              <c:f>'Proteoform number'!$H$2:$H$5</c:f>
              <c:numCache>
                <c:formatCode>General</c:formatCode>
                <c:ptCount val="4"/>
                <c:pt idx="0">
                  <c:v>39</c:v>
                </c:pt>
                <c:pt idx="1">
                  <c:v>1</c:v>
                </c:pt>
                <c:pt idx="2">
                  <c:v>1</c:v>
                </c:pt>
                <c:pt idx="3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B9-412F-8893-D508F0D98D3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71939136"/>
        <c:axId val="571939464"/>
      </c:barChart>
      <c:catAx>
        <c:axId val="571939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939464"/>
        <c:crosses val="autoZero"/>
        <c:auto val="1"/>
        <c:lblAlgn val="ctr"/>
        <c:lblOffset val="100"/>
        <c:noMultiLvlLbl val="0"/>
      </c:catAx>
      <c:valAx>
        <c:axId val="571939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9391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number'!$I$1</c:f>
              <c:strCache>
                <c:ptCount val="1"/>
                <c:pt idx="0">
                  <c:v>Total No of Proteoforms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number'!$G$2:$G$5</c:f>
              <c:strCache>
                <c:ptCount val="4"/>
                <c:pt idx="0">
                  <c:v>3FTX</c:v>
                </c:pt>
                <c:pt idx="1">
                  <c:v>Kunitz</c:v>
                </c:pt>
                <c:pt idx="2">
                  <c:v>NGF</c:v>
                </c:pt>
                <c:pt idx="3">
                  <c:v>PLA2</c:v>
                </c:pt>
              </c:strCache>
            </c:strRef>
          </c:cat>
          <c:val>
            <c:numRef>
              <c:f>'Proteoform number'!$I$2:$I$5</c:f>
              <c:numCache>
                <c:formatCode>General</c:formatCode>
                <c:ptCount val="4"/>
                <c:pt idx="0">
                  <c:v>86</c:v>
                </c:pt>
                <c:pt idx="1">
                  <c:v>2</c:v>
                </c:pt>
                <c:pt idx="2">
                  <c:v>4</c:v>
                </c:pt>
                <c:pt idx="3">
                  <c:v>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47-4742-A567-03B4B19D91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89143032"/>
        <c:axId val="689145984"/>
      </c:barChart>
      <c:catAx>
        <c:axId val="689143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145984"/>
        <c:crosses val="autoZero"/>
        <c:auto val="1"/>
        <c:lblAlgn val="ctr"/>
        <c:lblOffset val="100"/>
        <c:noMultiLvlLbl val="0"/>
      </c:catAx>
      <c:valAx>
        <c:axId val="689145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1430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number'!$J$1</c:f>
              <c:strCache>
                <c:ptCount val="1"/>
                <c:pt idx="0">
                  <c:v>No of proteoforms per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number'!$G$2:$G$5</c:f>
              <c:strCache>
                <c:ptCount val="4"/>
                <c:pt idx="0">
                  <c:v>3FTX</c:v>
                </c:pt>
                <c:pt idx="1">
                  <c:v>Kunitz</c:v>
                </c:pt>
                <c:pt idx="2">
                  <c:v>NGF</c:v>
                </c:pt>
                <c:pt idx="3">
                  <c:v>PLA2</c:v>
                </c:pt>
              </c:strCache>
            </c:strRef>
          </c:cat>
          <c:val>
            <c:numRef>
              <c:f>'Proteoform number'!$J$2:$J$5</c:f>
              <c:numCache>
                <c:formatCode>0.0</c:formatCode>
                <c:ptCount val="4"/>
                <c:pt idx="0">
                  <c:v>2.2051282051282053</c:v>
                </c:pt>
                <c:pt idx="1">
                  <c:v>2</c:v>
                </c:pt>
                <c:pt idx="2">
                  <c:v>4</c:v>
                </c:pt>
                <c:pt idx="3">
                  <c:v>4.375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B6-4324-A8E4-6CA68595F2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76599032"/>
        <c:axId val="676601000"/>
      </c:barChart>
      <c:catAx>
        <c:axId val="676599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601000"/>
        <c:crosses val="autoZero"/>
        <c:auto val="1"/>
        <c:lblAlgn val="ctr"/>
        <c:lblOffset val="100"/>
        <c:noMultiLvlLbl val="0"/>
      </c:catAx>
      <c:valAx>
        <c:axId val="676601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599032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number'!$K$1</c:f>
              <c:strCache>
                <c:ptCount val="1"/>
                <c:pt idx="0">
                  <c:v>% abundance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number'!$G$2:$G$5</c:f>
              <c:strCache>
                <c:ptCount val="4"/>
                <c:pt idx="0">
                  <c:v>3FTX</c:v>
                </c:pt>
                <c:pt idx="1">
                  <c:v>Kunitz</c:v>
                </c:pt>
                <c:pt idx="2">
                  <c:v>NGF</c:v>
                </c:pt>
                <c:pt idx="3">
                  <c:v>PLA2</c:v>
                </c:pt>
              </c:strCache>
            </c:strRef>
          </c:cat>
          <c:val>
            <c:numRef>
              <c:f>'Proteoform number'!$K$2:$K$5</c:f>
              <c:numCache>
                <c:formatCode>0.00</c:formatCode>
                <c:ptCount val="4"/>
                <c:pt idx="0">
                  <c:v>81.333290042682151</c:v>
                </c:pt>
                <c:pt idx="1">
                  <c:v>0.12540000000000001</c:v>
                </c:pt>
                <c:pt idx="2">
                  <c:v>0.30530000000000002</c:v>
                </c:pt>
                <c:pt idx="3">
                  <c:v>17.910223289217384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F9-426D-AD2F-AA23FE5F32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75827808"/>
        <c:axId val="675827480"/>
      </c:barChart>
      <c:catAx>
        <c:axId val="675827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827480"/>
        <c:crosses val="autoZero"/>
        <c:auto val="1"/>
        <c:lblAlgn val="ctr"/>
        <c:lblOffset val="100"/>
        <c:noMultiLvlLbl val="0"/>
      </c:catAx>
      <c:valAx>
        <c:axId val="6758274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8278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0</xdr:row>
      <xdr:rowOff>0</xdr:rowOff>
    </xdr:from>
    <xdr:to>
      <xdr:col>15</xdr:col>
      <xdr:colOff>533400</xdr:colOff>
      <xdr:row>14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259699A-6B18-4428-AFDF-1954A2332A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133350</xdr:colOff>
      <xdr:row>14</xdr:row>
      <xdr:rowOff>157161</xdr:rowOff>
    </xdr:from>
    <xdr:to>
      <xdr:col>14</xdr:col>
      <xdr:colOff>19051</xdr:colOff>
      <xdr:row>37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882BF3-93F6-419F-8563-E1F8261C0F9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37</xdr:row>
      <xdr:rowOff>52387</xdr:rowOff>
    </xdr:from>
    <xdr:to>
      <xdr:col>9</xdr:col>
      <xdr:colOff>257174</xdr:colOff>
      <xdr:row>61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87B192B-EEB7-4FD1-91F6-BDFE7A287B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1123950</xdr:colOff>
      <xdr:row>13</xdr:row>
      <xdr:rowOff>4762</xdr:rowOff>
    </xdr:from>
    <xdr:to>
      <xdr:col>9</xdr:col>
      <xdr:colOff>323850</xdr:colOff>
      <xdr:row>27</xdr:row>
      <xdr:rowOff>80962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62A52C-486E-4AC0-A023-DAC17BA4F16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1123950</xdr:colOff>
      <xdr:row>27</xdr:row>
      <xdr:rowOff>119062</xdr:rowOff>
    </xdr:from>
    <xdr:to>
      <xdr:col>9</xdr:col>
      <xdr:colOff>323850</xdr:colOff>
      <xdr:row>42</xdr:row>
      <xdr:rowOff>4762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84DA170-0D04-4517-B6E5-5E4D72D699A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381000</xdr:colOff>
      <xdr:row>13</xdr:row>
      <xdr:rowOff>4762</xdr:rowOff>
    </xdr:from>
    <xdr:to>
      <xdr:col>14</xdr:col>
      <xdr:colOff>57150</xdr:colOff>
      <xdr:row>27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9E46F74-FD39-4FD3-9944-60ED7B7C6A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381000</xdr:colOff>
      <xdr:row>27</xdr:row>
      <xdr:rowOff>119062</xdr:rowOff>
    </xdr:from>
    <xdr:to>
      <xdr:col>14</xdr:col>
      <xdr:colOff>57150</xdr:colOff>
      <xdr:row>42</xdr:row>
      <xdr:rowOff>4762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7274973A-A745-4249-A3F6-6CE848DD17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3"/>
  <sheetViews>
    <sheetView topLeftCell="A94" workbookViewId="0">
      <selection activeCell="D132" sqref="D132"/>
    </sheetView>
  </sheetViews>
  <sheetFormatPr defaultColWidth="11.42578125" defaultRowHeight="15"/>
  <cols>
    <col min="1" max="1" width="14.7109375" style="1" customWidth="1"/>
    <col min="2" max="2" width="19" style="1" customWidth="1"/>
    <col min="3" max="3" width="17.85546875" style="1" customWidth="1"/>
    <col min="4" max="4" width="47.42578125" customWidth="1"/>
    <col min="5" max="5" width="85.28515625" style="8" customWidth="1"/>
    <col min="6" max="6" width="52.85546875" style="8" customWidth="1"/>
    <col min="7" max="7" width="13" style="1" customWidth="1"/>
    <col min="8" max="8" width="12.85546875" style="1" customWidth="1"/>
  </cols>
  <sheetData>
    <row r="1" spans="1:8" ht="21">
      <c r="A1" s="21" t="s">
        <v>150</v>
      </c>
      <c r="B1" s="21"/>
    </row>
    <row r="2" spans="1:8" s="3" customFormat="1" ht="18.75">
      <c r="A2" s="3" t="s">
        <v>0</v>
      </c>
      <c r="B2" s="3" t="s">
        <v>1</v>
      </c>
      <c r="C2" s="4" t="s">
        <v>149</v>
      </c>
      <c r="D2" s="3" t="s">
        <v>2</v>
      </c>
      <c r="E2" s="6" t="s">
        <v>3</v>
      </c>
      <c r="F2" s="7"/>
      <c r="G2" s="3" t="s">
        <v>4</v>
      </c>
      <c r="H2" s="3" t="s">
        <v>5</v>
      </c>
    </row>
    <row r="3" spans="1:8">
      <c r="A3" s="1">
        <v>948</v>
      </c>
      <c r="B3" s="2">
        <v>208952983600</v>
      </c>
      <c r="C3" s="5">
        <f t="shared" ref="C3:C34" si="0">(B3*100)/$B$133</f>
        <v>28.023841445372284</v>
      </c>
      <c r="D3" t="s">
        <v>21</v>
      </c>
      <c r="E3" s="9" t="s">
        <v>181</v>
      </c>
      <c r="F3" s="9"/>
      <c r="G3" s="2">
        <v>1.107586519E-25</v>
      </c>
      <c r="H3" s="2">
        <v>1.107586519E-25</v>
      </c>
    </row>
    <row r="4" spans="1:8">
      <c r="A4" s="1">
        <v>1125</v>
      </c>
      <c r="B4" s="2">
        <v>66143853950</v>
      </c>
      <c r="C4" s="5">
        <f t="shared" si="0"/>
        <v>8.8709184417726643</v>
      </c>
      <c r="D4" t="s">
        <v>117</v>
      </c>
      <c r="E4" s="9" t="s">
        <v>187</v>
      </c>
      <c r="F4" s="9"/>
      <c r="G4" s="2">
        <v>3.6610305439999999E-35</v>
      </c>
      <c r="H4" s="2">
        <v>3.6610305439999999E-35</v>
      </c>
    </row>
    <row r="5" spans="1:8">
      <c r="A5" s="1">
        <v>692</v>
      </c>
      <c r="B5" s="2">
        <v>36615564950</v>
      </c>
      <c r="C5" s="5">
        <f t="shared" si="0"/>
        <v>4.9107161281593239</v>
      </c>
      <c r="D5" t="s">
        <v>67</v>
      </c>
      <c r="E5" s="8" t="s">
        <v>68</v>
      </c>
      <c r="G5" s="2">
        <v>9.9184926009999999E-8</v>
      </c>
      <c r="H5" s="2">
        <v>9.918493092E-8</v>
      </c>
    </row>
    <row r="6" spans="1:8">
      <c r="A6" s="1">
        <v>735</v>
      </c>
      <c r="B6" s="2">
        <v>36615564950</v>
      </c>
      <c r="C6" s="5">
        <f t="shared" si="0"/>
        <v>4.9107161281593239</v>
      </c>
      <c r="D6" t="s">
        <v>34</v>
      </c>
      <c r="E6" s="8" t="s">
        <v>72</v>
      </c>
      <c r="G6" s="2">
        <v>3.0291230899999999E-24</v>
      </c>
      <c r="H6" s="2">
        <v>3.0291230899999999E-24</v>
      </c>
    </row>
    <row r="7" spans="1:8">
      <c r="A7" s="1">
        <v>736</v>
      </c>
      <c r="B7" s="2">
        <v>36615564950</v>
      </c>
      <c r="C7" s="5">
        <f t="shared" si="0"/>
        <v>4.9107161281593239</v>
      </c>
      <c r="D7" t="s">
        <v>13</v>
      </c>
      <c r="E7" s="8" t="s">
        <v>73</v>
      </c>
      <c r="G7" s="2">
        <v>3.1701508749999998E-28</v>
      </c>
      <c r="H7" s="2">
        <v>3.1701508749999998E-28</v>
      </c>
    </row>
    <row r="8" spans="1:8">
      <c r="A8" s="1">
        <v>765</v>
      </c>
      <c r="B8" s="2">
        <v>36615564950</v>
      </c>
      <c r="C8" s="5">
        <f t="shared" si="0"/>
        <v>4.9107161281593239</v>
      </c>
      <c r="D8" t="s">
        <v>84</v>
      </c>
      <c r="E8" s="8" t="s">
        <v>85</v>
      </c>
      <c r="G8" s="2">
        <v>6.0706016120000003E-7</v>
      </c>
      <c r="H8" s="2">
        <v>6.0706034500000002E-7</v>
      </c>
    </row>
    <row r="9" spans="1:8">
      <c r="A9" s="1">
        <v>773</v>
      </c>
      <c r="B9" s="2">
        <v>36615564950</v>
      </c>
      <c r="C9" s="5">
        <f t="shared" si="0"/>
        <v>4.9107161281593239</v>
      </c>
      <c r="D9" t="s">
        <v>88</v>
      </c>
      <c r="E9" s="8" t="s">
        <v>89</v>
      </c>
      <c r="G9" s="2">
        <v>1.465738272E-27</v>
      </c>
      <c r="H9" s="2">
        <v>1.465738272E-27</v>
      </c>
    </row>
    <row r="10" spans="1:8">
      <c r="A10" s="1">
        <v>1387</v>
      </c>
      <c r="B10" s="2">
        <v>27815367710</v>
      </c>
      <c r="C10" s="5">
        <f t="shared" si="0"/>
        <v>3.7304729562606158</v>
      </c>
      <c r="D10" t="s">
        <v>111</v>
      </c>
      <c r="E10" s="9" t="s">
        <v>189</v>
      </c>
      <c r="F10" s="9"/>
      <c r="G10" s="2">
        <v>1.0149509110000001E-42</v>
      </c>
      <c r="H10" s="2">
        <v>1.0149509110000001E-42</v>
      </c>
    </row>
    <row r="11" spans="1:8">
      <c r="A11" s="1">
        <v>624</v>
      </c>
      <c r="B11" s="2">
        <v>24769294580</v>
      </c>
      <c r="C11" s="5">
        <f t="shared" si="0"/>
        <v>3.3219472249911393</v>
      </c>
      <c r="D11" t="s">
        <v>45</v>
      </c>
      <c r="E11" s="8" t="s">
        <v>55</v>
      </c>
      <c r="G11" s="2">
        <v>5.9221544780000002E-12</v>
      </c>
      <c r="H11" s="2">
        <v>5.9221544780000002E-12</v>
      </c>
    </row>
    <row r="12" spans="1:8">
      <c r="A12" s="1">
        <v>858</v>
      </c>
      <c r="B12" s="2">
        <v>20275115760</v>
      </c>
      <c r="C12" s="5">
        <f t="shared" si="0"/>
        <v>2.7192080225688091</v>
      </c>
      <c r="D12" t="s">
        <v>65</v>
      </c>
      <c r="E12" s="8" t="s">
        <v>96</v>
      </c>
      <c r="G12" s="2">
        <v>3.2662184339999998E-22</v>
      </c>
      <c r="H12" s="2">
        <v>3.2662184339999998E-22</v>
      </c>
    </row>
    <row r="13" spans="1:8">
      <c r="A13" s="1">
        <v>919</v>
      </c>
      <c r="B13" s="2">
        <v>20275115760</v>
      </c>
      <c r="C13" s="5">
        <f t="shared" si="0"/>
        <v>2.7192080225688091</v>
      </c>
      <c r="D13" t="s">
        <v>99</v>
      </c>
      <c r="E13" s="9" t="s">
        <v>180</v>
      </c>
      <c r="F13" s="9"/>
      <c r="G13" s="2">
        <v>9.3663779100000003E-28</v>
      </c>
      <c r="H13" s="2">
        <v>9.3663779100000003E-28</v>
      </c>
    </row>
    <row r="14" spans="1:8">
      <c r="A14" s="1">
        <v>971</v>
      </c>
      <c r="B14" s="2">
        <v>20275115760</v>
      </c>
      <c r="C14" s="5">
        <f t="shared" si="0"/>
        <v>2.7192080225688091</v>
      </c>
      <c r="D14" t="s">
        <v>104</v>
      </c>
      <c r="E14" s="8" t="s">
        <v>105</v>
      </c>
      <c r="G14" s="2">
        <v>5.7587558470000003E-15</v>
      </c>
      <c r="H14" s="2">
        <v>5.7587558470000003E-15</v>
      </c>
    </row>
    <row r="15" spans="1:8">
      <c r="A15" s="1">
        <v>556</v>
      </c>
      <c r="B15" s="2">
        <v>14328884820</v>
      </c>
      <c r="C15" s="5">
        <f t="shared" si="0"/>
        <v>1.9217260714179234</v>
      </c>
      <c r="D15" t="s">
        <v>46</v>
      </c>
      <c r="E15" s="8" t="s">
        <v>47</v>
      </c>
      <c r="G15" s="2">
        <v>2.6897120910000001E-10</v>
      </c>
      <c r="H15" s="2">
        <v>2.6897120910000001E-10</v>
      </c>
    </row>
    <row r="16" spans="1:8">
      <c r="A16" s="1">
        <v>574</v>
      </c>
      <c r="B16" s="2">
        <v>14328884820</v>
      </c>
      <c r="C16" s="5">
        <f t="shared" si="0"/>
        <v>1.9217260714179234</v>
      </c>
      <c r="D16" t="s">
        <v>16</v>
      </c>
      <c r="E16" s="9" t="s">
        <v>173</v>
      </c>
      <c r="F16" s="9"/>
      <c r="G16" s="2">
        <v>5.8224366550000002E-39</v>
      </c>
      <c r="H16" s="2">
        <v>5.8224366550000002E-39</v>
      </c>
    </row>
    <row r="17" spans="1:8">
      <c r="A17" s="1">
        <v>1179</v>
      </c>
      <c r="B17" s="2">
        <v>12411806770</v>
      </c>
      <c r="C17" s="5">
        <f t="shared" si="0"/>
        <v>1.6646161207198875</v>
      </c>
      <c r="D17" t="s">
        <v>23</v>
      </c>
      <c r="E17" s="9" t="s">
        <v>188</v>
      </c>
      <c r="F17" s="9"/>
      <c r="G17" s="2">
        <v>1.042843991E-32</v>
      </c>
      <c r="H17" s="2">
        <v>1.042843991E-32</v>
      </c>
    </row>
    <row r="18" spans="1:8">
      <c r="A18" s="1">
        <v>768</v>
      </c>
      <c r="B18" s="2">
        <v>11939515260</v>
      </c>
      <c r="C18" s="5">
        <f t="shared" si="0"/>
        <v>1.6012744915925805</v>
      </c>
      <c r="D18" t="s">
        <v>34</v>
      </c>
      <c r="E18" s="8" t="s">
        <v>87</v>
      </c>
      <c r="G18" s="2">
        <v>1.3638869579999999E-22</v>
      </c>
      <c r="H18" s="2">
        <v>1.3638869579999999E-22</v>
      </c>
    </row>
    <row r="19" spans="1:8">
      <c r="A19" s="1">
        <v>778</v>
      </c>
      <c r="B19" s="2">
        <v>11939515260</v>
      </c>
      <c r="C19" s="5">
        <f t="shared" si="0"/>
        <v>1.6012744915925805</v>
      </c>
      <c r="D19" t="s">
        <v>13</v>
      </c>
      <c r="E19" s="9" t="s">
        <v>177</v>
      </c>
      <c r="F19" s="9"/>
      <c r="G19" s="2">
        <v>8.4139852030000005E-36</v>
      </c>
      <c r="H19" s="2">
        <v>8.4139852030000005E-36</v>
      </c>
    </row>
    <row r="20" spans="1:8">
      <c r="A20" s="1">
        <v>1292</v>
      </c>
      <c r="B20" s="2">
        <v>10296019840</v>
      </c>
      <c r="C20" s="5">
        <f t="shared" si="0"/>
        <v>1.3808562220241363</v>
      </c>
      <c r="D20" t="s">
        <v>115</v>
      </c>
      <c r="E20" s="8" t="s">
        <v>122</v>
      </c>
      <c r="G20" s="2">
        <v>2.080435459E-14</v>
      </c>
      <c r="H20" s="2">
        <v>2.080435459E-14</v>
      </c>
    </row>
    <row r="21" spans="1:8">
      <c r="A21" s="1">
        <v>1364</v>
      </c>
      <c r="B21" s="2">
        <v>10037315370</v>
      </c>
      <c r="C21" s="5">
        <f t="shared" si="0"/>
        <v>1.3461599333012741</v>
      </c>
      <c r="D21" t="s">
        <v>110</v>
      </c>
      <c r="E21" s="8" t="s">
        <v>128</v>
      </c>
      <c r="G21" s="2">
        <v>1.6256825540000001E-36</v>
      </c>
      <c r="H21" s="2">
        <v>1.6256825540000001E-36</v>
      </c>
    </row>
    <row r="22" spans="1:8">
      <c r="A22" s="1">
        <v>989</v>
      </c>
      <c r="B22" s="1">
        <v>6187086852</v>
      </c>
      <c r="C22" s="5">
        <f t="shared" si="0"/>
        <v>0.82978447094638919</v>
      </c>
      <c r="D22" t="s">
        <v>101</v>
      </c>
      <c r="E22" s="9" t="s">
        <v>183</v>
      </c>
      <c r="F22" s="9"/>
      <c r="G22" s="2">
        <v>4.3321726309999997E-28</v>
      </c>
      <c r="H22" s="2">
        <v>4.3321726309999997E-28</v>
      </c>
    </row>
    <row r="23" spans="1:8">
      <c r="A23" s="1">
        <v>370</v>
      </c>
      <c r="B23" s="1">
        <v>6039307548</v>
      </c>
      <c r="C23" s="5">
        <f t="shared" si="0"/>
        <v>0.80996497034461135</v>
      </c>
      <c r="D23" t="s">
        <v>19</v>
      </c>
      <c r="E23" s="9" t="s">
        <v>166</v>
      </c>
      <c r="F23" s="9"/>
      <c r="G23" s="2">
        <v>9.268083951E-8</v>
      </c>
      <c r="H23" s="2">
        <v>9.2680843799999994E-8</v>
      </c>
    </row>
    <row r="24" spans="1:8">
      <c r="A24" s="1">
        <v>795</v>
      </c>
      <c r="B24" s="1">
        <v>4669536731</v>
      </c>
      <c r="C24" s="1">
        <f t="shared" si="0"/>
        <v>0.62625742269078566</v>
      </c>
      <c r="D24" t="s">
        <v>91</v>
      </c>
      <c r="E24" s="8" t="s">
        <v>92</v>
      </c>
      <c r="G24" s="2">
        <v>1.5628136579999999E-5</v>
      </c>
      <c r="H24" s="2">
        <v>1.5628258690000001E-5</v>
      </c>
    </row>
    <row r="25" spans="1:8">
      <c r="A25" s="1">
        <v>603</v>
      </c>
      <c r="B25" s="1">
        <v>4320823441</v>
      </c>
      <c r="C25" s="5">
        <f t="shared" si="0"/>
        <v>0.57948955280690184</v>
      </c>
      <c r="D25" t="s">
        <v>52</v>
      </c>
      <c r="E25" s="9" t="s">
        <v>175</v>
      </c>
      <c r="F25" s="9"/>
      <c r="G25" s="2">
        <v>2.092113259E-24</v>
      </c>
      <c r="H25" s="2">
        <v>2.092113259E-24</v>
      </c>
    </row>
    <row r="26" spans="1:8">
      <c r="A26" s="1">
        <v>192</v>
      </c>
      <c r="B26" s="1">
        <v>4030103337</v>
      </c>
      <c r="C26" s="1">
        <f t="shared" si="0"/>
        <v>0.54049947016192668</v>
      </c>
      <c r="D26" t="s">
        <v>12</v>
      </c>
      <c r="E26" s="9" t="s">
        <v>162</v>
      </c>
      <c r="F26" s="9"/>
      <c r="G26" s="2">
        <v>5.0614685419999997E-17</v>
      </c>
      <c r="H26" s="2">
        <v>5.0614685419999997E-17</v>
      </c>
    </row>
    <row r="27" spans="1:8">
      <c r="A27" s="1">
        <v>893</v>
      </c>
      <c r="B27" s="1">
        <v>3341504218.3000002</v>
      </c>
      <c r="C27" s="1">
        <f t="shared" si="0"/>
        <v>0.44814763010008463</v>
      </c>
      <c r="D27" t="s">
        <v>20</v>
      </c>
      <c r="E27" s="9" t="s">
        <v>178</v>
      </c>
      <c r="F27" s="9"/>
      <c r="G27" s="2">
        <v>1.7015502940000001E-16</v>
      </c>
      <c r="H27" s="2">
        <v>1.7015502940000001E-16</v>
      </c>
    </row>
    <row r="28" spans="1:8">
      <c r="A28" s="1">
        <v>1434</v>
      </c>
      <c r="B28" s="1">
        <v>2586570268</v>
      </c>
      <c r="C28" s="1">
        <f t="shared" si="0"/>
        <v>0.34689925852652959</v>
      </c>
      <c r="D28" t="s">
        <v>110</v>
      </c>
      <c r="E28" s="8" t="s">
        <v>190</v>
      </c>
      <c r="G28" s="2">
        <v>4.5189906290000002E-32</v>
      </c>
      <c r="H28" s="2">
        <v>4.5189906290000002E-32</v>
      </c>
    </row>
    <row r="29" spans="1:8">
      <c r="A29" s="1">
        <v>2222</v>
      </c>
      <c r="B29" s="1">
        <v>2422653524</v>
      </c>
      <c r="C29" s="1">
        <f t="shared" si="0"/>
        <v>0.32491547650554065</v>
      </c>
      <c r="D29" t="s">
        <v>100</v>
      </c>
      <c r="E29" s="8" t="s">
        <v>142</v>
      </c>
      <c r="G29" s="2">
        <v>6.794070647E-12</v>
      </c>
      <c r="H29" s="2">
        <v>6.794070647E-12</v>
      </c>
    </row>
    <row r="30" spans="1:8">
      <c r="A30" s="1">
        <v>2269</v>
      </c>
      <c r="B30" s="1">
        <v>2422653524</v>
      </c>
      <c r="C30" s="1">
        <f t="shared" si="0"/>
        <v>0.32491547650554065</v>
      </c>
      <c r="D30" t="s">
        <v>144</v>
      </c>
      <c r="E30" s="8" t="s">
        <v>145</v>
      </c>
      <c r="G30" s="2">
        <v>7.2668336409999999E-8</v>
      </c>
      <c r="H30" s="2">
        <v>7.2668339029999999E-8</v>
      </c>
    </row>
    <row r="31" spans="1:8">
      <c r="A31" s="1">
        <v>2278</v>
      </c>
      <c r="B31" s="1">
        <v>2422653524</v>
      </c>
      <c r="C31" s="1">
        <f t="shared" si="0"/>
        <v>0.32491547650554065</v>
      </c>
      <c r="D31" t="s">
        <v>111</v>
      </c>
      <c r="E31" s="8" t="s">
        <v>146</v>
      </c>
      <c r="G31" s="2">
        <v>2.305122598E-15</v>
      </c>
      <c r="H31" s="2">
        <v>2.305122598E-15</v>
      </c>
    </row>
    <row r="32" spans="1:8">
      <c r="A32" s="1">
        <v>2283</v>
      </c>
      <c r="B32" s="1">
        <v>2422653524</v>
      </c>
      <c r="C32" s="1">
        <f t="shared" si="0"/>
        <v>0.32491547650554065</v>
      </c>
      <c r="D32" t="s">
        <v>103</v>
      </c>
      <c r="E32" s="8" t="s">
        <v>147</v>
      </c>
      <c r="G32" s="2">
        <v>1.2805134470000001E-11</v>
      </c>
      <c r="H32" s="2">
        <v>1.2805134470000001E-11</v>
      </c>
    </row>
    <row r="33" spans="1:8">
      <c r="A33" s="1">
        <v>1462</v>
      </c>
      <c r="B33" s="1">
        <v>2258984416.5999999</v>
      </c>
      <c r="C33" s="1">
        <f t="shared" si="0"/>
        <v>0.30296490639995438</v>
      </c>
      <c r="D33" t="s">
        <v>111</v>
      </c>
      <c r="E33" s="8" t="s">
        <v>133</v>
      </c>
      <c r="G33" s="2">
        <v>2.286695818E-22</v>
      </c>
      <c r="H33" s="2">
        <v>2.286695818E-22</v>
      </c>
    </row>
    <row r="34" spans="1:8">
      <c r="A34" s="1">
        <v>857</v>
      </c>
      <c r="B34" s="1">
        <v>2240496251</v>
      </c>
      <c r="C34" s="1">
        <f t="shared" si="0"/>
        <v>0.30048535615633593</v>
      </c>
      <c r="D34" t="s">
        <v>94</v>
      </c>
      <c r="E34" s="8" t="s">
        <v>95</v>
      </c>
      <c r="G34" s="2">
        <v>1.5004353799999999E-9</v>
      </c>
      <c r="H34" s="2">
        <v>1.5004353810000001E-9</v>
      </c>
    </row>
    <row r="35" spans="1:8">
      <c r="A35" s="1">
        <v>847</v>
      </c>
      <c r="B35" s="1">
        <v>2007814632</v>
      </c>
      <c r="C35" s="1">
        <f t="shared" ref="C35:C66" si="1">(B35*100)/$B$133</f>
        <v>0.26927913604994586</v>
      </c>
      <c r="D35" t="s">
        <v>45</v>
      </c>
      <c r="E35" s="8" t="s">
        <v>93</v>
      </c>
      <c r="G35" s="2">
        <v>9.8252672280000003E-14</v>
      </c>
      <c r="H35" s="2">
        <v>9.8252672280000003E-14</v>
      </c>
    </row>
    <row r="36" spans="1:8">
      <c r="A36" s="1">
        <v>141</v>
      </c>
      <c r="B36" s="1">
        <v>1966288900.7</v>
      </c>
      <c r="C36" s="1">
        <f t="shared" si="1"/>
        <v>0.26370989032870729</v>
      </c>
      <c r="D36" t="s">
        <v>11</v>
      </c>
      <c r="E36" s="9" t="s">
        <v>161</v>
      </c>
      <c r="F36" s="9"/>
      <c r="G36" s="2">
        <v>1.4088860770000001E-21</v>
      </c>
      <c r="H36" s="2">
        <v>1.4088860770000001E-21</v>
      </c>
    </row>
    <row r="37" spans="1:8">
      <c r="A37" s="1">
        <v>1062</v>
      </c>
      <c r="B37" s="1">
        <v>1919890509.8</v>
      </c>
      <c r="C37" s="1">
        <f t="shared" si="1"/>
        <v>0.25748714525227845</v>
      </c>
      <c r="D37" t="s">
        <v>111</v>
      </c>
      <c r="E37" s="8" t="s">
        <v>112</v>
      </c>
      <c r="G37" s="2">
        <v>7.2617885250000006E-20</v>
      </c>
      <c r="H37" s="2">
        <v>7.2617885250000006E-20</v>
      </c>
    </row>
    <row r="38" spans="1:8">
      <c r="A38" s="1">
        <v>741</v>
      </c>
      <c r="B38" s="1">
        <v>1300568247</v>
      </c>
      <c r="C38" s="1">
        <f t="shared" si="1"/>
        <v>0.17442640786878805</v>
      </c>
      <c r="D38" t="s">
        <v>34</v>
      </c>
      <c r="E38" s="8" t="s">
        <v>74</v>
      </c>
      <c r="G38" s="2">
        <v>8.8607090679999995E-26</v>
      </c>
      <c r="H38" s="2">
        <v>8.8607090679999995E-26</v>
      </c>
    </row>
    <row r="39" spans="1:8">
      <c r="A39" s="1">
        <v>644</v>
      </c>
      <c r="B39" s="1">
        <v>1146536193</v>
      </c>
      <c r="C39" s="1">
        <f t="shared" si="1"/>
        <v>0.15376831634775831</v>
      </c>
      <c r="D39" t="s">
        <v>57</v>
      </c>
      <c r="E39" s="8" t="s">
        <v>58</v>
      </c>
      <c r="G39" s="2">
        <v>7.9218235290000002E-12</v>
      </c>
      <c r="H39" s="2">
        <v>7.9218235290000002E-12</v>
      </c>
    </row>
    <row r="40" spans="1:8">
      <c r="A40" s="1">
        <v>662</v>
      </c>
      <c r="B40" s="1">
        <v>1146536193</v>
      </c>
      <c r="C40" s="1">
        <f t="shared" si="1"/>
        <v>0.15376831634775831</v>
      </c>
      <c r="D40" t="s">
        <v>45</v>
      </c>
      <c r="E40" s="8" t="s">
        <v>60</v>
      </c>
      <c r="G40" s="2">
        <v>7.9218235290000002E-12</v>
      </c>
      <c r="H40" s="2">
        <v>7.9218235290000002E-12</v>
      </c>
    </row>
    <row r="41" spans="1:8">
      <c r="A41" s="1">
        <v>673</v>
      </c>
      <c r="B41" s="1">
        <v>1146536193</v>
      </c>
      <c r="C41" s="1">
        <f t="shared" si="1"/>
        <v>0.15376831634775831</v>
      </c>
      <c r="D41" t="s">
        <v>21</v>
      </c>
      <c r="E41" s="8" t="s">
        <v>62</v>
      </c>
      <c r="G41" s="2">
        <v>1.6304820329999999E-9</v>
      </c>
      <c r="H41" s="2">
        <v>1.630482035E-9</v>
      </c>
    </row>
    <row r="42" spans="1:8">
      <c r="A42" s="1">
        <v>674</v>
      </c>
      <c r="B42" s="1">
        <v>1146536193</v>
      </c>
      <c r="C42" s="1">
        <f t="shared" si="1"/>
        <v>0.15376831634775831</v>
      </c>
      <c r="D42" t="s">
        <v>63</v>
      </c>
      <c r="E42" s="8" t="s">
        <v>64</v>
      </c>
      <c r="G42" s="2">
        <v>2.1020004979999998E-9</v>
      </c>
      <c r="H42" s="2">
        <v>2.1020005009999999E-9</v>
      </c>
    </row>
    <row r="43" spans="1:8">
      <c r="A43" s="1">
        <v>723</v>
      </c>
      <c r="B43" s="1">
        <v>1066574681</v>
      </c>
      <c r="C43" s="1">
        <f t="shared" si="1"/>
        <v>0.14304423528696875</v>
      </c>
      <c r="D43" t="s">
        <v>13</v>
      </c>
      <c r="E43" s="8" t="s">
        <v>70</v>
      </c>
      <c r="G43" s="2">
        <v>1.2307314009999999E-21</v>
      </c>
      <c r="H43" s="2">
        <v>1.2307314009999999E-21</v>
      </c>
    </row>
    <row r="44" spans="1:8">
      <c r="A44" s="1">
        <v>728</v>
      </c>
      <c r="B44" s="1">
        <v>1066574681</v>
      </c>
      <c r="C44" s="1">
        <f t="shared" si="1"/>
        <v>0.14304423528696875</v>
      </c>
      <c r="D44" t="s">
        <v>34</v>
      </c>
      <c r="E44" s="8" t="s">
        <v>71</v>
      </c>
      <c r="G44" s="2">
        <v>4.5435772760000001E-29</v>
      </c>
      <c r="H44" s="2">
        <v>4.5435772760000001E-29</v>
      </c>
    </row>
    <row r="45" spans="1:8">
      <c r="A45" s="1">
        <v>269</v>
      </c>
      <c r="B45" s="1">
        <v>1035015913</v>
      </c>
      <c r="C45" s="1">
        <f t="shared" si="1"/>
        <v>0.13881171419343749</v>
      </c>
      <c r="D45" t="s">
        <v>15</v>
      </c>
      <c r="E45" s="9" t="s">
        <v>163</v>
      </c>
      <c r="F45" s="9"/>
      <c r="G45" s="2">
        <v>1.135499944E-19</v>
      </c>
      <c r="H45" s="2">
        <v>1.135499944E-19</v>
      </c>
    </row>
    <row r="46" spans="1:8">
      <c r="A46" s="1">
        <v>94</v>
      </c>
      <c r="B46" s="1">
        <v>1010605134</v>
      </c>
      <c r="C46" s="1">
        <f t="shared" si="1"/>
        <v>0.13553784947771003</v>
      </c>
      <c r="D46" t="s">
        <v>7</v>
      </c>
      <c r="E46" s="9" t="s">
        <v>160</v>
      </c>
      <c r="F46" s="9"/>
      <c r="G46" s="2">
        <v>6.0736628590000001E-19</v>
      </c>
      <c r="H46" s="2">
        <v>6.0736628590000001E-19</v>
      </c>
    </row>
    <row r="47" spans="1:8">
      <c r="A47" s="1">
        <v>123</v>
      </c>
      <c r="B47" s="1">
        <v>1010605134</v>
      </c>
      <c r="C47" s="1">
        <f t="shared" si="1"/>
        <v>0.13553784947771003</v>
      </c>
      <c r="D47" t="s">
        <v>9</v>
      </c>
      <c r="E47" s="8" t="s">
        <v>10</v>
      </c>
      <c r="G47" s="2">
        <v>5.4007490769999997E-5</v>
      </c>
      <c r="H47" s="2">
        <v>5.400894601E-5</v>
      </c>
    </row>
    <row r="48" spans="1:8">
      <c r="A48" s="1">
        <v>1048</v>
      </c>
      <c r="B48" s="1">
        <v>919890509.79999995</v>
      </c>
      <c r="C48" s="1">
        <f t="shared" si="1"/>
        <v>0.12337160900792171</v>
      </c>
      <c r="D48" t="s">
        <v>103</v>
      </c>
      <c r="E48" s="8" t="s">
        <v>157</v>
      </c>
      <c r="G48" s="2">
        <v>7.4000914029999998E-16</v>
      </c>
      <c r="H48" s="2">
        <v>7.4000914029999998E-16</v>
      </c>
    </row>
    <row r="49" spans="1:8">
      <c r="A49" s="1">
        <v>1092</v>
      </c>
      <c r="B49" s="1">
        <v>897463710.29999995</v>
      </c>
      <c r="C49" s="1">
        <f t="shared" si="1"/>
        <v>0.12036382676673454</v>
      </c>
      <c r="D49" t="s">
        <v>113</v>
      </c>
      <c r="E49" s="10" t="s">
        <v>186</v>
      </c>
      <c r="F49" s="10"/>
      <c r="G49" s="2">
        <v>4.1187086499999999E-41</v>
      </c>
      <c r="H49" s="2">
        <v>4.1187086499999999E-41</v>
      </c>
    </row>
    <row r="50" spans="1:8">
      <c r="A50" s="1">
        <v>1598</v>
      </c>
      <c r="B50" s="1">
        <v>853244715.29999995</v>
      </c>
      <c r="C50" s="1">
        <f t="shared" si="1"/>
        <v>0.11443337254012301</v>
      </c>
      <c r="D50" t="s">
        <v>135</v>
      </c>
      <c r="E50" s="9" t="s">
        <v>192</v>
      </c>
      <c r="F50" s="9"/>
      <c r="G50" s="2">
        <v>6.314677254E-28</v>
      </c>
      <c r="H50" s="2">
        <v>6.314677254E-28</v>
      </c>
    </row>
    <row r="51" spans="1:8">
      <c r="A51" s="1">
        <v>650</v>
      </c>
      <c r="B51" s="1">
        <v>823531291.20000005</v>
      </c>
      <c r="C51" s="1">
        <f t="shared" si="1"/>
        <v>0.11044834073329553</v>
      </c>
      <c r="D51" t="s">
        <v>45</v>
      </c>
      <c r="E51" s="8" t="s">
        <v>59</v>
      </c>
      <c r="G51" s="2">
        <v>5.3304820249999997E-12</v>
      </c>
      <c r="H51" s="2">
        <v>5.3304820249999997E-12</v>
      </c>
    </row>
    <row r="52" spans="1:8">
      <c r="A52" s="1">
        <v>670</v>
      </c>
      <c r="B52" s="1">
        <v>823531291.20000005</v>
      </c>
      <c r="C52" s="1">
        <f t="shared" si="1"/>
        <v>0.11044834073329553</v>
      </c>
      <c r="D52" t="s">
        <v>21</v>
      </c>
      <c r="E52" s="8" t="s">
        <v>61</v>
      </c>
      <c r="G52" s="2">
        <v>4.9013959389999997E-12</v>
      </c>
      <c r="H52" s="2">
        <v>4.9013959389999997E-12</v>
      </c>
    </row>
    <row r="53" spans="1:8">
      <c r="A53" s="1">
        <v>744</v>
      </c>
      <c r="B53" s="1">
        <v>811524839.29999995</v>
      </c>
      <c r="C53" s="1">
        <f t="shared" si="1"/>
        <v>0.10883808899833494</v>
      </c>
      <c r="D53" t="s">
        <v>45</v>
      </c>
      <c r="E53" s="8" t="s">
        <v>75</v>
      </c>
      <c r="G53" s="2">
        <v>4.108086574E-5</v>
      </c>
      <c r="H53" s="2">
        <v>4.1081707679999997E-5</v>
      </c>
    </row>
    <row r="54" spans="1:8">
      <c r="A54" s="1">
        <v>746</v>
      </c>
      <c r="B54" s="1">
        <v>811524839.29999995</v>
      </c>
      <c r="C54" s="1">
        <f t="shared" si="1"/>
        <v>0.10883808899833494</v>
      </c>
      <c r="D54" t="s">
        <v>57</v>
      </c>
      <c r="E54" s="8" t="s">
        <v>76</v>
      </c>
      <c r="G54" s="2">
        <v>3.1415894210000002E-8</v>
      </c>
      <c r="H54" s="2">
        <v>3.1415894699999999E-8</v>
      </c>
    </row>
    <row r="55" spans="1:8">
      <c r="A55" s="1">
        <v>749</v>
      </c>
      <c r="B55" s="1">
        <v>811524839.29999995</v>
      </c>
      <c r="C55" s="1">
        <f t="shared" si="1"/>
        <v>0.10883808899833494</v>
      </c>
      <c r="D55" t="s">
        <v>78</v>
      </c>
      <c r="E55" s="8" t="s">
        <v>79</v>
      </c>
      <c r="G55" s="2">
        <v>3.7787180180000002E-7</v>
      </c>
      <c r="H55" s="2">
        <v>3.7787187310000002E-7</v>
      </c>
    </row>
    <row r="56" spans="1:8">
      <c r="A56" s="1">
        <v>748</v>
      </c>
      <c r="B56" s="1">
        <v>750097005.29999995</v>
      </c>
      <c r="C56" s="1">
        <f t="shared" si="1"/>
        <v>0.10059966210109561</v>
      </c>
      <c r="D56" t="s">
        <v>45</v>
      </c>
      <c r="E56" s="8" t="s">
        <v>77</v>
      </c>
      <c r="G56" s="2">
        <v>7.1599305849999995E-18</v>
      </c>
      <c r="H56" s="2">
        <v>7.1599305849999995E-18</v>
      </c>
    </row>
    <row r="57" spans="1:8">
      <c r="A57" s="1">
        <v>752</v>
      </c>
      <c r="B57" s="1">
        <v>750097005.29999995</v>
      </c>
      <c r="C57" s="1">
        <f t="shared" si="1"/>
        <v>0.10059966210109561</v>
      </c>
      <c r="D57" t="s">
        <v>80</v>
      </c>
      <c r="E57" s="8" t="s">
        <v>81</v>
      </c>
      <c r="G57" s="2">
        <v>7.0929660610000003E-14</v>
      </c>
      <c r="H57" s="2">
        <v>7.0929660610000003E-14</v>
      </c>
    </row>
    <row r="58" spans="1:8">
      <c r="A58" s="1">
        <v>1671</v>
      </c>
      <c r="B58" s="1">
        <v>721373949.5</v>
      </c>
      <c r="C58" s="1">
        <f t="shared" si="1"/>
        <v>9.6747454069902039E-2</v>
      </c>
      <c r="D58" t="s">
        <v>135</v>
      </c>
      <c r="E58" s="8" t="s">
        <v>137</v>
      </c>
      <c r="G58" s="2">
        <v>1.828319082E-5</v>
      </c>
      <c r="H58" s="2">
        <v>1.8283357940000001E-5</v>
      </c>
    </row>
    <row r="59" spans="1:8">
      <c r="A59" s="1">
        <v>1707</v>
      </c>
      <c r="B59" s="1">
        <v>673697842.79999995</v>
      </c>
      <c r="C59" s="1">
        <f t="shared" si="1"/>
        <v>9.0353347453788355E-2</v>
      </c>
      <c r="D59" t="s">
        <v>45</v>
      </c>
      <c r="E59" s="8" t="s">
        <v>138</v>
      </c>
      <c r="G59" s="2">
        <v>7.0573558410000004E-9</v>
      </c>
      <c r="H59" s="2">
        <v>7.0573558659999999E-9</v>
      </c>
    </row>
    <row r="60" spans="1:8">
      <c r="A60" s="1">
        <v>533</v>
      </c>
      <c r="B60" s="1">
        <v>643350871.10000002</v>
      </c>
      <c r="C60" s="1">
        <f t="shared" si="1"/>
        <v>8.6283347070850544E-2</v>
      </c>
      <c r="D60" t="s">
        <v>16</v>
      </c>
      <c r="E60" s="8" t="s">
        <v>42</v>
      </c>
      <c r="G60" s="2">
        <v>4.0645471900000003E-24</v>
      </c>
      <c r="H60" s="2">
        <v>4.0645471900000003E-24</v>
      </c>
    </row>
    <row r="61" spans="1:8">
      <c r="A61" s="1">
        <v>535</v>
      </c>
      <c r="B61" s="1">
        <v>643350871.10000002</v>
      </c>
      <c r="C61" s="1">
        <f t="shared" si="1"/>
        <v>8.6283347070850544E-2</v>
      </c>
      <c r="D61" t="s">
        <v>30</v>
      </c>
      <c r="E61" s="8" t="s">
        <v>43</v>
      </c>
      <c r="G61" s="2">
        <v>2.6954061019999999E-20</v>
      </c>
      <c r="H61" s="2">
        <v>2.6954061019999999E-20</v>
      </c>
    </row>
    <row r="62" spans="1:8">
      <c r="A62" s="1">
        <v>695</v>
      </c>
      <c r="B62" s="1">
        <v>641665291.29999995</v>
      </c>
      <c r="C62" s="1">
        <f t="shared" si="1"/>
        <v>8.6057284632090877E-2</v>
      </c>
      <c r="D62" t="s">
        <v>34</v>
      </c>
      <c r="E62" s="8" t="s">
        <v>69</v>
      </c>
      <c r="G62" s="2">
        <v>6.0034948099999996E-9</v>
      </c>
      <c r="H62" s="2">
        <v>6.0034948279999998E-9</v>
      </c>
    </row>
    <row r="63" spans="1:8">
      <c r="A63" s="1">
        <v>490</v>
      </c>
      <c r="B63" s="1">
        <v>635639473.39999998</v>
      </c>
      <c r="C63" s="1">
        <f t="shared" si="1"/>
        <v>8.5249128833121537E-2</v>
      </c>
      <c r="D63" t="s">
        <v>21</v>
      </c>
      <c r="E63" s="8" t="s">
        <v>37</v>
      </c>
      <c r="G63" s="2">
        <v>3.5424881649999998E-9</v>
      </c>
      <c r="H63" s="2">
        <v>3.5424881709999999E-9</v>
      </c>
    </row>
    <row r="64" spans="1:8">
      <c r="A64" s="1">
        <v>530</v>
      </c>
      <c r="B64" s="1">
        <v>635639473.39999998</v>
      </c>
      <c r="C64" s="1">
        <f t="shared" si="1"/>
        <v>8.5249128833121537E-2</v>
      </c>
      <c r="D64" t="s">
        <v>30</v>
      </c>
      <c r="E64" s="8" t="s">
        <v>41</v>
      </c>
      <c r="G64" s="2">
        <v>1.898365125E-23</v>
      </c>
      <c r="H64" s="2">
        <v>1.898365125E-23</v>
      </c>
    </row>
    <row r="65" spans="1:8">
      <c r="A65" s="1">
        <v>1210</v>
      </c>
      <c r="B65" s="1">
        <v>605698431.60000002</v>
      </c>
      <c r="C65" s="1">
        <f t="shared" si="1"/>
        <v>8.123356995639984E-2</v>
      </c>
      <c r="D65" t="s">
        <v>117</v>
      </c>
      <c r="E65" s="8" t="s">
        <v>120</v>
      </c>
      <c r="G65" s="2">
        <v>6.9413516920000003E-22</v>
      </c>
      <c r="H65" s="2">
        <v>6.9413516920000003E-22</v>
      </c>
    </row>
    <row r="66" spans="1:8">
      <c r="A66" s="1">
        <v>363</v>
      </c>
      <c r="B66" s="1">
        <v>572891402.70000005</v>
      </c>
      <c r="C66" s="1">
        <f t="shared" si="1"/>
        <v>7.6833637682892239E-2</v>
      </c>
      <c r="D66" t="s">
        <v>14</v>
      </c>
      <c r="E66" s="9" t="s">
        <v>165</v>
      </c>
      <c r="F66" s="9"/>
      <c r="G66" s="2">
        <v>6.4051145580000001E-14</v>
      </c>
      <c r="H66" s="2">
        <v>6.4051145580000001E-14</v>
      </c>
    </row>
    <row r="67" spans="1:8">
      <c r="A67" s="1">
        <v>1188</v>
      </c>
      <c r="B67" s="1">
        <v>522737394.39999998</v>
      </c>
      <c r="C67" s="1">
        <f t="shared" ref="C67:C98" si="2">(B67*100)/$B$133</f>
        <v>7.0107205964933819E-2</v>
      </c>
      <c r="D67" t="s">
        <v>23</v>
      </c>
      <c r="E67" s="8" t="s">
        <v>119</v>
      </c>
      <c r="G67" s="2">
        <v>4.3579002609999999E-19</v>
      </c>
      <c r="H67" s="2">
        <v>4.3579002609999999E-19</v>
      </c>
    </row>
    <row r="68" spans="1:8">
      <c r="A68" s="1">
        <v>1593</v>
      </c>
      <c r="B68" s="1">
        <v>515630892.30000001</v>
      </c>
      <c r="C68" s="1">
        <f t="shared" si="2"/>
        <v>6.9154113624970662E-2</v>
      </c>
      <c r="D68" t="s">
        <v>135</v>
      </c>
      <c r="E68" s="9" t="s">
        <v>191</v>
      </c>
      <c r="F68" s="9"/>
      <c r="G68" s="2">
        <v>2.4678933699999999E-23</v>
      </c>
      <c r="H68" s="2">
        <v>2.4678933699999999E-23</v>
      </c>
    </row>
    <row r="69" spans="1:8">
      <c r="A69" s="1">
        <v>1333</v>
      </c>
      <c r="B69" s="1">
        <v>511963744</v>
      </c>
      <c r="C69" s="1">
        <f t="shared" si="2"/>
        <v>6.8662292064228581E-2</v>
      </c>
      <c r="D69" t="s">
        <v>111</v>
      </c>
      <c r="E69" s="8" t="s">
        <v>126</v>
      </c>
      <c r="G69" s="2">
        <v>7.0349883630000001E-19</v>
      </c>
      <c r="H69" s="2">
        <v>7.0349883630000001E-19</v>
      </c>
    </row>
    <row r="70" spans="1:8">
      <c r="A70" s="1">
        <v>764</v>
      </c>
      <c r="B70" s="1">
        <v>511461022.30000001</v>
      </c>
      <c r="C70" s="1">
        <f t="shared" si="2"/>
        <v>6.8594869273851417E-2</v>
      </c>
      <c r="D70" t="s">
        <v>13</v>
      </c>
      <c r="E70" s="8" t="s">
        <v>83</v>
      </c>
      <c r="G70" s="2">
        <v>1.146929326E-20</v>
      </c>
      <c r="H70" s="2">
        <v>1.146929326E-20</v>
      </c>
    </row>
    <row r="71" spans="1:8">
      <c r="A71" s="1">
        <v>589</v>
      </c>
      <c r="B71" s="1">
        <v>500801830.10000002</v>
      </c>
      <c r="C71" s="1">
        <f t="shared" si="2"/>
        <v>6.716530599601675E-2</v>
      </c>
      <c r="D71" t="s">
        <v>51</v>
      </c>
      <c r="E71" s="9" t="s">
        <v>174</v>
      </c>
      <c r="F71" s="9"/>
      <c r="G71" s="2">
        <v>1.6718990950000001E-20</v>
      </c>
      <c r="H71" s="2">
        <v>1.6718990950000001E-20</v>
      </c>
    </row>
    <row r="72" spans="1:8">
      <c r="A72" s="1">
        <v>1413</v>
      </c>
      <c r="B72" s="1">
        <v>473347178</v>
      </c>
      <c r="C72" s="1">
        <f t="shared" si="2"/>
        <v>6.3483210607222992E-2</v>
      </c>
      <c r="D72" t="s">
        <v>111</v>
      </c>
      <c r="E72" s="8" t="s">
        <v>130</v>
      </c>
      <c r="G72" s="2">
        <v>2.2443394640000002E-12</v>
      </c>
      <c r="H72" s="2">
        <v>2.2443394640000002E-12</v>
      </c>
    </row>
    <row r="73" spans="1:8">
      <c r="A73" s="1">
        <v>931</v>
      </c>
      <c r="B73" s="1">
        <v>449780178.89999998</v>
      </c>
      <c r="C73" s="1">
        <f t="shared" si="2"/>
        <v>6.0322509885256219E-2</v>
      </c>
      <c r="D73" t="s">
        <v>100</v>
      </c>
      <c r="E73" s="8" t="s">
        <v>152</v>
      </c>
      <c r="G73" s="2">
        <v>3.5822671219999999E-12</v>
      </c>
      <c r="H73" s="2">
        <v>3.5822671219999999E-12</v>
      </c>
    </row>
    <row r="74" spans="1:8">
      <c r="A74" s="1">
        <v>956</v>
      </c>
      <c r="B74" s="1">
        <v>449780178.89999998</v>
      </c>
      <c r="C74" s="1">
        <f t="shared" si="2"/>
        <v>6.0322509885256219E-2</v>
      </c>
      <c r="D74" t="s">
        <v>103</v>
      </c>
      <c r="E74" s="8" t="s">
        <v>153</v>
      </c>
      <c r="G74" s="2">
        <v>5.04879171E-5</v>
      </c>
      <c r="H74" s="2">
        <v>5.048919155E-5</v>
      </c>
    </row>
    <row r="75" spans="1:8">
      <c r="A75" s="1">
        <v>1483</v>
      </c>
      <c r="B75" s="1">
        <v>444325744.80000001</v>
      </c>
      <c r="C75" s="1">
        <f t="shared" si="2"/>
        <v>5.9590985531025209E-2</v>
      </c>
      <c r="D75" t="s">
        <v>100</v>
      </c>
      <c r="E75" s="8" t="s">
        <v>134</v>
      </c>
      <c r="G75" s="2">
        <v>4.7160910899999999E-23</v>
      </c>
      <c r="H75" s="2">
        <v>4.7160910899999999E-23</v>
      </c>
    </row>
    <row r="76" spans="1:8">
      <c r="A76" s="1">
        <v>763</v>
      </c>
      <c r="B76" s="1">
        <v>434418783.10000002</v>
      </c>
      <c r="C76" s="1">
        <f t="shared" si="2"/>
        <v>5.8262308050077406E-2</v>
      </c>
      <c r="D76" t="s">
        <v>34</v>
      </c>
      <c r="E76" s="8" t="s">
        <v>82</v>
      </c>
      <c r="G76" s="2">
        <v>1.0723515460000001E-25</v>
      </c>
      <c r="H76" s="2">
        <v>1.0723515460000001E-25</v>
      </c>
    </row>
    <row r="77" spans="1:8">
      <c r="A77" s="1">
        <v>478</v>
      </c>
      <c r="B77" s="1">
        <v>419681926</v>
      </c>
      <c r="C77" s="1">
        <f t="shared" si="2"/>
        <v>5.6285866557554451E-2</v>
      </c>
      <c r="D77" t="s">
        <v>35</v>
      </c>
      <c r="E77" s="9" t="s">
        <v>169</v>
      </c>
      <c r="F77" s="9"/>
      <c r="G77" s="2">
        <v>4.0641791219999999E-26</v>
      </c>
      <c r="H77" s="2">
        <v>4.0641791219999999E-26</v>
      </c>
    </row>
    <row r="78" spans="1:8">
      <c r="A78" s="1">
        <v>330</v>
      </c>
      <c r="B78" s="1">
        <v>391203530.19999999</v>
      </c>
      <c r="C78" s="1">
        <f t="shared" si="2"/>
        <v>5.2466471233458413E-2</v>
      </c>
      <c r="D78" t="s">
        <v>17</v>
      </c>
      <c r="E78" s="9" t="s">
        <v>164</v>
      </c>
      <c r="F78" s="9"/>
      <c r="G78" s="2">
        <v>1.747508819E-13</v>
      </c>
      <c r="H78" s="2">
        <v>1.747508819E-13</v>
      </c>
    </row>
    <row r="79" spans="1:8">
      <c r="A79" s="1">
        <v>529</v>
      </c>
      <c r="B79" s="1">
        <v>378299101.10000002</v>
      </c>
      <c r="C79" s="1">
        <f t="shared" si="2"/>
        <v>5.0735786804784633E-2</v>
      </c>
      <c r="D79" t="s">
        <v>30</v>
      </c>
      <c r="E79" s="8" t="s">
        <v>40</v>
      </c>
      <c r="G79" s="2">
        <v>9.4611414960000003E-7</v>
      </c>
      <c r="H79" s="2">
        <v>9.4611459610000001E-7</v>
      </c>
    </row>
    <row r="80" spans="1:8">
      <c r="A80" s="1">
        <v>507</v>
      </c>
      <c r="B80" s="1">
        <v>359042613.19999999</v>
      </c>
      <c r="C80" s="1">
        <f t="shared" si="2"/>
        <v>4.8153192603893162E-2</v>
      </c>
      <c r="D80" t="s">
        <v>38</v>
      </c>
      <c r="E80" s="9" t="s">
        <v>171</v>
      </c>
      <c r="F80" s="9"/>
      <c r="G80" s="2">
        <v>5.9853205610000004E-29</v>
      </c>
      <c r="H80" s="2">
        <v>5.9853205610000004E-29</v>
      </c>
    </row>
    <row r="81" spans="1:8">
      <c r="A81" s="1">
        <v>1174</v>
      </c>
      <c r="B81" s="1">
        <v>343174464.89999998</v>
      </c>
      <c r="C81" s="1">
        <f t="shared" si="2"/>
        <v>4.6025027385433681E-2</v>
      </c>
      <c r="D81" t="s">
        <v>23</v>
      </c>
      <c r="E81" s="8" t="s">
        <v>118</v>
      </c>
      <c r="G81" s="2">
        <v>6.900586141E-9</v>
      </c>
      <c r="H81" s="2">
        <v>6.9005861650000002E-9</v>
      </c>
    </row>
    <row r="82" spans="1:8">
      <c r="A82" s="1">
        <v>1102</v>
      </c>
      <c r="B82" s="1">
        <v>311190855.89999998</v>
      </c>
      <c r="C82" s="1">
        <f t="shared" si="2"/>
        <v>4.1735528513368848E-2</v>
      </c>
      <c r="D82" t="s">
        <v>115</v>
      </c>
      <c r="E82" s="8" t="s">
        <v>116</v>
      </c>
      <c r="G82" s="2">
        <v>7.5573097779999995E-14</v>
      </c>
      <c r="H82" s="2">
        <v>7.5573097779999995E-14</v>
      </c>
    </row>
    <row r="83" spans="1:8">
      <c r="A83" s="1">
        <v>1007</v>
      </c>
      <c r="B83" s="1">
        <v>276944971.19999999</v>
      </c>
      <c r="C83" s="1">
        <f t="shared" si="2"/>
        <v>3.7142623322665942E-2</v>
      </c>
      <c r="D83" t="s">
        <v>101</v>
      </c>
      <c r="E83" s="8" t="s">
        <v>107</v>
      </c>
      <c r="G83" s="2">
        <v>1.044547148E-8</v>
      </c>
      <c r="H83" s="2">
        <v>1.0445471529999999E-8</v>
      </c>
    </row>
    <row r="84" spans="1:8">
      <c r="A84" s="1">
        <v>445</v>
      </c>
      <c r="B84" s="1">
        <v>263078492</v>
      </c>
      <c r="C84" s="1">
        <f t="shared" si="2"/>
        <v>3.528291302893672E-2</v>
      </c>
      <c r="D84" t="s">
        <v>30</v>
      </c>
      <c r="E84" s="8" t="s">
        <v>31</v>
      </c>
      <c r="G84" s="2">
        <v>2.9910475180000001E-18</v>
      </c>
      <c r="H84" s="2">
        <v>2.9910475180000001E-18</v>
      </c>
    </row>
    <row r="85" spans="1:8">
      <c r="A85" s="1">
        <v>1019</v>
      </c>
      <c r="B85" s="1">
        <v>258877185.30000001</v>
      </c>
      <c r="C85" s="1">
        <f t="shared" si="2"/>
        <v>3.4719452527939211E-2</v>
      </c>
      <c r="D85" t="s">
        <v>101</v>
      </c>
      <c r="E85" s="8" t="s">
        <v>108</v>
      </c>
      <c r="G85" s="2">
        <v>5.3702853980000003E-16</v>
      </c>
      <c r="H85" s="2">
        <v>5.3702853980000003E-16</v>
      </c>
    </row>
    <row r="86" spans="1:8">
      <c r="A86" s="1">
        <v>437</v>
      </c>
      <c r="B86" s="1">
        <v>227899075.90000001</v>
      </c>
      <c r="C86" s="1">
        <f t="shared" si="2"/>
        <v>3.0564806773921861E-2</v>
      </c>
      <c r="D86" t="s">
        <v>26</v>
      </c>
      <c r="E86" s="8" t="s">
        <v>27</v>
      </c>
      <c r="G86" s="2">
        <v>6.9363262569999996E-10</v>
      </c>
      <c r="H86" s="2">
        <v>6.9363262590000003E-10</v>
      </c>
    </row>
    <row r="87" spans="1:8">
      <c r="A87" s="1">
        <v>454</v>
      </c>
      <c r="B87" s="1">
        <v>227899075.90000001</v>
      </c>
      <c r="C87" s="1">
        <f t="shared" si="2"/>
        <v>3.0564806773921861E-2</v>
      </c>
      <c r="D87" t="s">
        <v>32</v>
      </c>
      <c r="E87" s="9" t="s">
        <v>167</v>
      </c>
      <c r="F87" s="9"/>
      <c r="G87" s="2">
        <v>4.1270518969999998E-19</v>
      </c>
      <c r="H87" s="2">
        <v>4.1270518969999998E-19</v>
      </c>
    </row>
    <row r="88" spans="1:8">
      <c r="A88" s="1">
        <v>563</v>
      </c>
      <c r="B88" s="1">
        <v>216098187.69999999</v>
      </c>
      <c r="C88" s="1">
        <f t="shared" si="2"/>
        <v>2.8982124324819159E-2</v>
      </c>
      <c r="D88" t="s">
        <v>34</v>
      </c>
      <c r="E88" s="8" t="s">
        <v>48</v>
      </c>
      <c r="G88" s="2">
        <v>1.514469193E-21</v>
      </c>
      <c r="H88" s="2">
        <v>1.514469193E-21</v>
      </c>
    </row>
    <row r="89" spans="1:8">
      <c r="A89" s="1">
        <v>566</v>
      </c>
      <c r="B89" s="1">
        <v>216098187.69999999</v>
      </c>
      <c r="C89" s="1">
        <f t="shared" si="2"/>
        <v>2.8982124324819159E-2</v>
      </c>
      <c r="D89" t="s">
        <v>13</v>
      </c>
      <c r="E89" s="8" t="s">
        <v>49</v>
      </c>
      <c r="G89" s="2">
        <v>3.3819378270000001E-14</v>
      </c>
      <c r="H89" s="2">
        <v>3.3819378270000001E-14</v>
      </c>
    </row>
    <row r="90" spans="1:8">
      <c r="A90" s="1">
        <v>767</v>
      </c>
      <c r="B90" s="1">
        <v>203866379.80000001</v>
      </c>
      <c r="C90" s="1">
        <f t="shared" si="2"/>
        <v>2.7341648849072701E-2</v>
      </c>
      <c r="D90" t="s">
        <v>86</v>
      </c>
      <c r="E90" s="9" t="s">
        <v>176</v>
      </c>
      <c r="F90" s="9"/>
      <c r="G90" s="2">
        <v>4.0958763450000002E-11</v>
      </c>
      <c r="H90" s="2">
        <v>4.0958763450000002E-11</v>
      </c>
    </row>
    <row r="91" spans="1:8">
      <c r="A91" s="1">
        <v>914</v>
      </c>
      <c r="B91" s="1">
        <v>196816924.19999999</v>
      </c>
      <c r="C91" s="1">
        <f t="shared" si="2"/>
        <v>2.6396207331047916E-2</v>
      </c>
      <c r="D91" t="s">
        <v>98</v>
      </c>
      <c r="E91" s="9" t="s">
        <v>179</v>
      </c>
      <c r="F91" s="9"/>
      <c r="G91" s="2">
        <v>3.2897179070000002E-21</v>
      </c>
      <c r="H91" s="2">
        <v>3.2897179070000002E-21</v>
      </c>
    </row>
    <row r="92" spans="1:8">
      <c r="A92" s="1">
        <v>427</v>
      </c>
      <c r="B92" s="1">
        <v>194860088.59999999</v>
      </c>
      <c r="C92" s="1">
        <f t="shared" si="2"/>
        <v>2.613376527521187E-2</v>
      </c>
      <c r="D92" t="s">
        <v>23</v>
      </c>
      <c r="E92" s="8" t="s">
        <v>24</v>
      </c>
      <c r="G92" s="2">
        <v>7.2423430480000002E-5</v>
      </c>
      <c r="H92" s="2">
        <v>7.2426053049999995E-5</v>
      </c>
    </row>
    <row r="93" spans="1:8">
      <c r="A93" s="1">
        <v>433</v>
      </c>
      <c r="B93" s="1">
        <v>194860088.59999999</v>
      </c>
      <c r="C93" s="1">
        <f t="shared" si="2"/>
        <v>2.613376527521187E-2</v>
      </c>
      <c r="D93" t="s">
        <v>6</v>
      </c>
      <c r="E93" s="8" t="s">
        <v>25</v>
      </c>
      <c r="G93" s="2">
        <v>1.5127120219999999E-7</v>
      </c>
      <c r="H93" s="2">
        <v>1.5127121360000001E-7</v>
      </c>
    </row>
    <row r="94" spans="1:8">
      <c r="A94" s="1">
        <v>793</v>
      </c>
      <c r="B94" s="1">
        <v>190140263.5</v>
      </c>
      <c r="C94" s="1">
        <f t="shared" si="2"/>
        <v>2.5500763400945793E-2</v>
      </c>
      <c r="D94" t="s">
        <v>13</v>
      </c>
      <c r="E94" s="8" t="s">
        <v>90</v>
      </c>
      <c r="G94" s="2">
        <v>4.2938282109999999E-25</v>
      </c>
      <c r="H94" s="2">
        <v>4.2938282109999999E-25</v>
      </c>
    </row>
    <row r="95" spans="1:8">
      <c r="A95" s="1">
        <v>1590</v>
      </c>
      <c r="B95" s="1">
        <v>186349701.19999999</v>
      </c>
      <c r="C95" s="1">
        <f t="shared" si="2"/>
        <v>2.4992390105413653E-2</v>
      </c>
      <c r="D95" t="s">
        <v>135</v>
      </c>
      <c r="E95" s="8" t="s">
        <v>136</v>
      </c>
      <c r="G95" s="2">
        <v>2.24020177E-7</v>
      </c>
      <c r="H95" s="2">
        <v>2.240202021E-7</v>
      </c>
    </row>
    <row r="96" spans="1:8">
      <c r="A96" s="1">
        <v>608</v>
      </c>
      <c r="B96" s="1">
        <v>176844846.90000001</v>
      </c>
      <c r="C96" s="1">
        <f t="shared" si="2"/>
        <v>2.3717641474044673E-2</v>
      </c>
      <c r="D96" t="s">
        <v>53</v>
      </c>
      <c r="E96" s="8" t="s">
        <v>54</v>
      </c>
      <c r="G96" s="2">
        <v>9.1550917020000002E-11</v>
      </c>
      <c r="H96" s="2">
        <v>9.1550917020000002E-11</v>
      </c>
    </row>
    <row r="97" spans="1:8">
      <c r="A97" s="1">
        <v>547</v>
      </c>
      <c r="B97" s="1">
        <v>176615952.09999999</v>
      </c>
      <c r="C97" s="1">
        <f t="shared" si="2"/>
        <v>2.3686943125199127E-2</v>
      </c>
      <c r="D97" t="s">
        <v>30</v>
      </c>
      <c r="E97" s="8" t="s">
        <v>44</v>
      </c>
      <c r="G97" s="2">
        <v>2.2505808490000001E-5</v>
      </c>
      <c r="H97" s="2">
        <v>2.2506061180000001E-5</v>
      </c>
    </row>
    <row r="98" spans="1:8">
      <c r="A98" s="1">
        <v>1296</v>
      </c>
      <c r="B98" s="1">
        <v>162378323.69999999</v>
      </c>
      <c r="C98" s="1">
        <f t="shared" si="2"/>
        <v>2.1777455957485242E-2</v>
      </c>
      <c r="D98" t="s">
        <v>110</v>
      </c>
      <c r="E98" s="8" t="s">
        <v>123</v>
      </c>
      <c r="G98" s="2">
        <v>2.4321610950000002E-13</v>
      </c>
      <c r="H98" s="2">
        <v>2.4321610950000002E-13</v>
      </c>
    </row>
    <row r="99" spans="1:8">
      <c r="A99" s="1">
        <v>1321</v>
      </c>
      <c r="B99" s="1">
        <v>160186496.40000001</v>
      </c>
      <c r="C99" s="1">
        <f t="shared" ref="C99:C130" si="3">(B99*100)/$B$133</f>
        <v>2.1483497863790724E-2</v>
      </c>
      <c r="D99" t="s">
        <v>100</v>
      </c>
      <c r="E99" s="8" t="s">
        <v>124</v>
      </c>
      <c r="G99" s="2">
        <v>1.9045313479999999E-13</v>
      </c>
      <c r="H99" s="2">
        <v>1.9045313479999999E-13</v>
      </c>
    </row>
    <row r="100" spans="1:8">
      <c r="A100" s="1">
        <v>1322</v>
      </c>
      <c r="B100" s="1">
        <v>160186496.40000001</v>
      </c>
      <c r="C100" s="1">
        <f t="shared" si="3"/>
        <v>2.1483497863790724E-2</v>
      </c>
      <c r="D100" t="s">
        <v>110</v>
      </c>
      <c r="E100" s="8" t="s">
        <v>125</v>
      </c>
      <c r="G100" s="2">
        <v>1.6651276850000001E-13</v>
      </c>
      <c r="H100" s="2">
        <v>1.6651276850000001E-13</v>
      </c>
    </row>
    <row r="101" spans="1:8">
      <c r="A101" s="1">
        <v>442</v>
      </c>
      <c r="B101" s="1">
        <v>142792354.19999999</v>
      </c>
      <c r="C101" s="1">
        <f t="shared" si="3"/>
        <v>1.9150673155127126E-2</v>
      </c>
      <c r="D101" t="s">
        <v>28</v>
      </c>
      <c r="E101" s="8" t="s">
        <v>29</v>
      </c>
      <c r="G101" s="2">
        <v>2.074902089E-10</v>
      </c>
      <c r="H101" s="2">
        <v>2.074902089E-10</v>
      </c>
    </row>
    <row r="102" spans="1:8">
      <c r="A102" s="1">
        <v>583</v>
      </c>
      <c r="B102" s="1">
        <v>135579335.09999999</v>
      </c>
      <c r="C102" s="1">
        <f t="shared" si="3"/>
        <v>1.8183295230589841E-2</v>
      </c>
      <c r="D102" t="s">
        <v>34</v>
      </c>
      <c r="E102" s="8" t="s">
        <v>50</v>
      </c>
      <c r="G102" s="2">
        <v>6.4732786079999998E-15</v>
      </c>
      <c r="H102" s="2">
        <v>6.4732786079999998E-15</v>
      </c>
    </row>
    <row r="103" spans="1:8">
      <c r="A103" s="1">
        <v>973</v>
      </c>
      <c r="B103" s="1">
        <v>130697881.59999999</v>
      </c>
      <c r="C103" s="1">
        <f t="shared" si="3"/>
        <v>1.7528616476785448E-2</v>
      </c>
      <c r="D103" t="s">
        <v>104</v>
      </c>
      <c r="E103" s="9" t="s">
        <v>182</v>
      </c>
      <c r="F103" s="9"/>
      <c r="G103" s="2">
        <v>1.5281378159999999E-25</v>
      </c>
      <c r="H103" s="2">
        <v>1.5281378159999999E-25</v>
      </c>
    </row>
    <row r="104" spans="1:8">
      <c r="A104" s="1">
        <v>1093</v>
      </c>
      <c r="B104" s="1">
        <v>125830048.5</v>
      </c>
      <c r="C104" s="1">
        <f t="shared" si="3"/>
        <v>1.6875764430230918E-2</v>
      </c>
      <c r="D104" t="s">
        <v>22</v>
      </c>
      <c r="E104" s="8" t="s">
        <v>114</v>
      </c>
      <c r="G104" s="2">
        <v>1.139247394E-18</v>
      </c>
      <c r="H104" s="2">
        <v>1.139247394E-18</v>
      </c>
    </row>
    <row r="105" spans="1:8">
      <c r="A105" s="1">
        <v>625</v>
      </c>
      <c r="B105" s="1">
        <v>122742322.90000001</v>
      </c>
      <c r="C105" s="1">
        <f t="shared" si="3"/>
        <v>1.646165245561149E-2</v>
      </c>
      <c r="D105" t="s">
        <v>53</v>
      </c>
      <c r="E105" s="8" t="s">
        <v>56</v>
      </c>
      <c r="G105" s="2">
        <v>8.1620267170000004E-8</v>
      </c>
      <c r="H105" s="2">
        <v>8.1620270500000001E-8</v>
      </c>
    </row>
    <row r="106" spans="1:8">
      <c r="A106" s="1">
        <v>1034</v>
      </c>
      <c r="B106" s="1">
        <v>114262603.7</v>
      </c>
      <c r="C106" s="1">
        <f t="shared" si="3"/>
        <v>1.5324390367901923E-2</v>
      </c>
      <c r="D106" t="s">
        <v>101</v>
      </c>
      <c r="E106" s="8" t="s">
        <v>109</v>
      </c>
      <c r="G106" s="2">
        <v>5.4072888179999999E-5</v>
      </c>
      <c r="H106" s="2">
        <v>5.40743501E-5</v>
      </c>
    </row>
    <row r="107" spans="1:8">
      <c r="A107" s="1">
        <v>1339</v>
      </c>
      <c r="B107" s="1">
        <v>87897639.909999996</v>
      </c>
      <c r="C107" s="1">
        <f t="shared" si="3"/>
        <v>1.1788439111143025E-2</v>
      </c>
      <c r="D107" t="s">
        <v>110</v>
      </c>
      <c r="E107" s="8" t="s">
        <v>127</v>
      </c>
      <c r="G107" s="2">
        <v>8.5031927559999994E-20</v>
      </c>
      <c r="H107" s="2">
        <v>8.5031927559999994E-20</v>
      </c>
    </row>
    <row r="108" spans="1:8">
      <c r="A108" s="1">
        <v>685</v>
      </c>
      <c r="B108" s="1">
        <v>72568765.329999998</v>
      </c>
      <c r="C108" s="1">
        <f t="shared" si="3"/>
        <v>9.7325988768238361E-3</v>
      </c>
      <c r="D108" t="s">
        <v>65</v>
      </c>
      <c r="E108" s="8" t="s">
        <v>66</v>
      </c>
      <c r="G108" s="2">
        <v>1.445031903E-13</v>
      </c>
      <c r="H108" s="2">
        <v>1.445031903E-13</v>
      </c>
    </row>
    <row r="109" spans="1:8">
      <c r="A109" s="1">
        <v>1888</v>
      </c>
      <c r="B109" s="1">
        <v>63566813.390000001</v>
      </c>
      <c r="C109" s="1">
        <f t="shared" si="3"/>
        <v>8.5252972651448083E-3</v>
      </c>
      <c r="D109" t="s">
        <v>80</v>
      </c>
      <c r="E109" s="8" t="s">
        <v>140</v>
      </c>
      <c r="G109" s="2">
        <v>6.6589289589999996E-6</v>
      </c>
      <c r="H109" s="2">
        <v>6.6589510799999997E-6</v>
      </c>
    </row>
    <row r="110" spans="1:8">
      <c r="A110" s="1">
        <v>2417</v>
      </c>
      <c r="B110" s="1">
        <v>63308642.780000001</v>
      </c>
      <c r="C110" s="1">
        <f t="shared" si="3"/>
        <v>8.4906725753421241E-3</v>
      </c>
      <c r="D110" t="s">
        <v>100</v>
      </c>
      <c r="E110" s="8" t="s">
        <v>148</v>
      </c>
      <c r="G110" s="2">
        <v>1.3254129239999999E-23</v>
      </c>
      <c r="H110" s="2">
        <v>1.3254129239999999E-23</v>
      </c>
    </row>
    <row r="111" spans="1:8">
      <c r="A111" s="1">
        <v>1087</v>
      </c>
      <c r="B111" s="1">
        <v>57403872.579999998</v>
      </c>
      <c r="C111" s="1">
        <f t="shared" si="3"/>
        <v>7.6987511535694273E-3</v>
      </c>
      <c r="D111" t="s">
        <v>101</v>
      </c>
      <c r="E111" s="9" t="s">
        <v>185</v>
      </c>
      <c r="F111" s="9"/>
      <c r="G111" s="2">
        <v>5.3698877249999998E-22</v>
      </c>
      <c r="H111" s="2">
        <v>5.3698877249999998E-22</v>
      </c>
    </row>
    <row r="112" spans="1:8">
      <c r="A112" s="1">
        <v>1416</v>
      </c>
      <c r="B112" s="1">
        <v>54276140.189999998</v>
      </c>
      <c r="C112" s="1">
        <f t="shared" si="3"/>
        <v>7.2792736468557332E-3</v>
      </c>
      <c r="D112" t="s">
        <v>100</v>
      </c>
      <c r="E112" s="8" t="s">
        <v>131</v>
      </c>
      <c r="G112" s="2">
        <v>3.3364053950000001E-6</v>
      </c>
      <c r="H112" s="2">
        <v>3.3364109330000001E-6</v>
      </c>
    </row>
    <row r="113" spans="1:9">
      <c r="A113" s="1">
        <v>520</v>
      </c>
      <c r="B113" s="1">
        <v>50037418.75</v>
      </c>
      <c r="C113" s="1">
        <f t="shared" si="3"/>
        <v>6.7107952479396812E-3</v>
      </c>
      <c r="D113" t="s">
        <v>39</v>
      </c>
      <c r="E113" s="9" t="s">
        <v>172</v>
      </c>
      <c r="F113" s="9"/>
      <c r="G113" s="2">
        <v>6.0735255970000003E-33</v>
      </c>
      <c r="H113" s="2">
        <v>6.0735255970000003E-33</v>
      </c>
    </row>
    <row r="114" spans="1:9">
      <c r="A114" s="1">
        <v>947</v>
      </c>
      <c r="B114" s="1">
        <v>49246787.119999997</v>
      </c>
      <c r="C114" s="1">
        <f t="shared" si="3"/>
        <v>6.6047592629104816E-3</v>
      </c>
      <c r="D114" t="s">
        <v>101</v>
      </c>
      <c r="E114" s="8" t="s">
        <v>102</v>
      </c>
      <c r="G114" s="2">
        <v>5.8892643510000003E-12</v>
      </c>
      <c r="H114" s="2">
        <v>5.8892643510000003E-12</v>
      </c>
    </row>
    <row r="115" spans="1:9">
      <c r="A115" s="1">
        <v>482</v>
      </c>
      <c r="B115" s="1">
        <v>47842883.799999997</v>
      </c>
      <c r="C115" s="1">
        <f t="shared" si="3"/>
        <v>6.416474016313449E-3</v>
      </c>
      <c r="D115" t="s">
        <v>36</v>
      </c>
      <c r="E115" s="9" t="s">
        <v>170</v>
      </c>
      <c r="F115" s="9"/>
      <c r="G115" s="2">
        <v>5.4408630620000002E-17</v>
      </c>
      <c r="H115" s="2">
        <v>5.4408630620000002E-17</v>
      </c>
    </row>
    <row r="116" spans="1:9">
      <c r="A116" s="1">
        <v>1043</v>
      </c>
      <c r="B116" s="1">
        <v>42043765.799999997</v>
      </c>
      <c r="C116" s="1">
        <f t="shared" si="3"/>
        <v>5.6387221959991463E-3</v>
      </c>
      <c r="D116" t="s">
        <v>110</v>
      </c>
      <c r="E116" s="8" t="s">
        <v>156</v>
      </c>
      <c r="G116" s="2">
        <v>1.2691773169999999E-13</v>
      </c>
      <c r="H116" s="2">
        <v>1.2691773169999999E-13</v>
      </c>
    </row>
    <row r="117" spans="1:9">
      <c r="A117" s="1">
        <v>91</v>
      </c>
      <c r="B117" s="1">
        <v>40249453.119999997</v>
      </c>
      <c r="C117" s="1">
        <f t="shared" si="3"/>
        <v>5.3980769887308974E-3</v>
      </c>
      <c r="D117" t="s">
        <v>7</v>
      </c>
      <c r="E117" s="8" t="s">
        <v>8</v>
      </c>
      <c r="G117" s="2">
        <v>3.6335316230000001E-6</v>
      </c>
      <c r="H117" s="2">
        <v>3.6335382240000002E-6</v>
      </c>
      <c r="I117" t="s">
        <v>151</v>
      </c>
    </row>
    <row r="118" spans="1:9">
      <c r="A118" s="1">
        <v>974</v>
      </c>
      <c r="B118" s="1">
        <v>38085167.869999997</v>
      </c>
      <c r="C118" s="1">
        <f t="shared" si="3"/>
        <v>5.1078127118413955E-3</v>
      </c>
      <c r="D118" t="s">
        <v>100</v>
      </c>
      <c r="E118" s="8" t="s">
        <v>154</v>
      </c>
      <c r="G118" s="2">
        <v>9.6129045880000003E-8</v>
      </c>
      <c r="H118" s="2">
        <v>9.6129050469999997E-8</v>
      </c>
      <c r="I118" t="s">
        <v>151</v>
      </c>
    </row>
    <row r="119" spans="1:9">
      <c r="A119" s="1">
        <v>976</v>
      </c>
      <c r="B119" s="1">
        <v>38085167.869999997</v>
      </c>
      <c r="C119" s="1">
        <f t="shared" si="3"/>
        <v>5.1078127118413955E-3</v>
      </c>
      <c r="D119" t="s">
        <v>106</v>
      </c>
      <c r="E119" s="8" t="s">
        <v>155</v>
      </c>
      <c r="G119" s="2">
        <v>9.4444269499999993E-8</v>
      </c>
      <c r="H119" s="2">
        <v>9.4444273930000003E-8</v>
      </c>
      <c r="I119" t="s">
        <v>151</v>
      </c>
    </row>
    <row r="120" spans="1:9">
      <c r="A120" s="1">
        <v>1420</v>
      </c>
      <c r="B120" s="1">
        <v>37714296.789999999</v>
      </c>
      <c r="C120" s="1">
        <f t="shared" si="3"/>
        <v>5.0580731380696726E-3</v>
      </c>
      <c r="D120" t="s">
        <v>111</v>
      </c>
      <c r="E120" s="8" t="s">
        <v>132</v>
      </c>
      <c r="G120" s="2">
        <v>4.1949180420000003E-21</v>
      </c>
      <c r="H120" s="2">
        <v>4.1949180420000003E-21</v>
      </c>
      <c r="I120" t="s">
        <v>151</v>
      </c>
    </row>
    <row r="121" spans="1:9">
      <c r="A121" s="1">
        <v>1096</v>
      </c>
      <c r="B121" s="1">
        <v>37429831</v>
      </c>
      <c r="C121" s="1">
        <f t="shared" si="3"/>
        <v>5.0199218561006479E-3</v>
      </c>
      <c r="D121" t="s">
        <v>113</v>
      </c>
      <c r="E121" s="8" t="s">
        <v>158</v>
      </c>
      <c r="G121" s="2">
        <v>2.2325958020000002E-25</v>
      </c>
      <c r="H121" s="2">
        <v>2.2325958020000002E-25</v>
      </c>
    </row>
    <row r="122" spans="1:9">
      <c r="A122" s="1">
        <v>2090</v>
      </c>
      <c r="B122" s="1">
        <v>35013328.68</v>
      </c>
      <c r="C122" s="1">
        <f t="shared" si="3"/>
        <v>4.6958313516181158E-3</v>
      </c>
      <c r="D122" t="s">
        <v>111</v>
      </c>
      <c r="E122" s="8" t="s">
        <v>141</v>
      </c>
      <c r="G122" s="2">
        <v>2.5458706619999999E-12</v>
      </c>
      <c r="H122" s="2">
        <v>2.5458706619999999E-12</v>
      </c>
    </row>
    <row r="123" spans="1:9">
      <c r="A123" s="1">
        <v>355</v>
      </c>
      <c r="B123" s="1">
        <v>32723061</v>
      </c>
      <c r="C123" s="1">
        <f t="shared" si="3"/>
        <v>4.3886708735717973E-3</v>
      </c>
      <c r="D123" t="s">
        <v>14</v>
      </c>
      <c r="E123" s="8" t="s">
        <v>18</v>
      </c>
      <c r="G123" s="2">
        <v>2.8486117710000002E-13</v>
      </c>
      <c r="H123" s="2">
        <v>2.8486117710000002E-13</v>
      </c>
    </row>
    <row r="124" spans="1:9">
      <c r="A124" s="1">
        <v>1057</v>
      </c>
      <c r="B124" s="1">
        <v>26934062.41</v>
      </c>
      <c r="C124" s="1">
        <f t="shared" si="3"/>
        <v>3.612276223356122E-3</v>
      </c>
      <c r="D124" t="s">
        <v>100</v>
      </c>
      <c r="E124" s="10" t="s">
        <v>184</v>
      </c>
      <c r="F124" s="10"/>
      <c r="G124" s="2">
        <v>6.4060429469999996E-9</v>
      </c>
      <c r="H124" s="2">
        <v>6.4060429670000001E-9</v>
      </c>
    </row>
    <row r="125" spans="1:9">
      <c r="A125" s="1">
        <v>473</v>
      </c>
      <c r="B125" s="1">
        <v>19709712.870000001</v>
      </c>
      <c r="C125" s="1">
        <f t="shared" si="3"/>
        <v>2.6433787107823497E-3</v>
      </c>
      <c r="D125" t="s">
        <v>33</v>
      </c>
      <c r="E125" s="9" t="s">
        <v>168</v>
      </c>
      <c r="F125" s="9"/>
      <c r="G125" s="2">
        <v>5.3650235660000004E-9</v>
      </c>
      <c r="H125" s="2">
        <v>5.3650235760000002E-9</v>
      </c>
    </row>
    <row r="126" spans="1:9">
      <c r="A126" s="1">
        <v>1223</v>
      </c>
      <c r="B126" s="1">
        <v>8400926.9759999998</v>
      </c>
      <c r="C126" s="1">
        <f t="shared" si="3"/>
        <v>1.1266948263359226E-3</v>
      </c>
      <c r="D126" t="s">
        <v>22</v>
      </c>
      <c r="E126" s="8" t="s">
        <v>121</v>
      </c>
      <c r="G126" s="2">
        <v>9.3394134979999993E-12</v>
      </c>
      <c r="H126" s="2">
        <v>9.3394134979999993E-12</v>
      </c>
    </row>
    <row r="127" spans="1:9">
      <c r="A127" s="1">
        <v>1371</v>
      </c>
      <c r="B127" s="1">
        <v>6666725</v>
      </c>
      <c r="C127" s="1">
        <f t="shared" si="3"/>
        <v>8.941113983686593E-4</v>
      </c>
      <c r="D127" t="s">
        <v>110</v>
      </c>
      <c r="E127" s="8" t="s">
        <v>129</v>
      </c>
      <c r="G127" s="2">
        <v>5.5914298159999999E-5</v>
      </c>
      <c r="H127" s="2">
        <v>5.5915861290000003E-5</v>
      </c>
    </row>
    <row r="128" spans="1:9">
      <c r="A128" s="1">
        <v>902</v>
      </c>
      <c r="B128" s="1">
        <v>4784909.9689999996</v>
      </c>
      <c r="C128" s="1">
        <f t="shared" si="3"/>
        <v>6.417307663734034E-4</v>
      </c>
      <c r="D128" t="s">
        <v>45</v>
      </c>
      <c r="E128" s="8" t="s">
        <v>97</v>
      </c>
      <c r="G128" s="2">
        <v>3.8927644239999998E-16</v>
      </c>
      <c r="H128" s="2">
        <v>3.8927644239999998E-16</v>
      </c>
    </row>
    <row r="129" spans="1:8">
      <c r="A129" s="1">
        <v>1851</v>
      </c>
      <c r="B129" s="1">
        <v>3106349.13</v>
      </c>
      <c r="C129" s="1">
        <f t="shared" si="3"/>
        <v>4.1660967933214107E-4</v>
      </c>
      <c r="D129" t="s">
        <v>100</v>
      </c>
      <c r="E129" s="8" t="s">
        <v>139</v>
      </c>
      <c r="G129" s="2">
        <v>2.9430142489999999E-6</v>
      </c>
      <c r="H129" s="2">
        <v>2.9430185579999998E-6</v>
      </c>
    </row>
    <row r="130" spans="1:8">
      <c r="A130" s="1">
        <v>1842</v>
      </c>
      <c r="B130" s="1">
        <v>1280141.5719999999</v>
      </c>
      <c r="C130" s="1">
        <f t="shared" si="3"/>
        <v>1.7168687339747383E-4</v>
      </c>
      <c r="D130" t="s">
        <v>111</v>
      </c>
      <c r="E130" s="8" t="s">
        <v>159</v>
      </c>
      <c r="G130" s="2">
        <v>3.2768992769999998E-7</v>
      </c>
      <c r="H130" s="2">
        <v>3.2768998070000002E-7</v>
      </c>
    </row>
    <row r="131" spans="1:8">
      <c r="A131" s="1">
        <v>2249</v>
      </c>
      <c r="B131" s="1">
        <v>1188128.7579999999</v>
      </c>
      <c r="C131" s="1">
        <f t="shared" ref="C131" si="4">(B131*100)/$B$133</f>
        <v>1.5934652550651159E-4</v>
      </c>
      <c r="D131" t="s">
        <v>111</v>
      </c>
      <c r="E131" s="8" t="s">
        <v>143</v>
      </c>
      <c r="G131" s="2">
        <v>2.7251579750000001E-13</v>
      </c>
      <c r="H131" s="2">
        <v>2.7251579750000001E-13</v>
      </c>
    </row>
    <row r="133" spans="1:8">
      <c r="B133" s="1">
        <f>SUM(B3:B131)</f>
        <v>745625770140.46533</v>
      </c>
      <c r="C133" s="1">
        <f>SUM(C3:C131)</f>
        <v>99.999999999999972</v>
      </c>
    </row>
  </sheetData>
  <autoFilter ref="A2:H2" xr:uid="{0E2DD3C5-D44B-4F2A-B0C4-203F82189FCE}">
    <sortState xmlns:xlrd2="http://schemas.microsoft.com/office/spreadsheetml/2017/richdata2" ref="A3:H131">
      <sortCondition descending="1" ref="C2"/>
    </sortState>
  </autoFilter>
  <mergeCells count="1">
    <mergeCell ref="A1:B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2F8C2F-F1DB-459F-8D01-34E14726FEC4}">
  <dimension ref="A1:E130"/>
  <sheetViews>
    <sheetView tabSelected="1" topLeftCell="A34" workbookViewId="0">
      <selection activeCell="D48" sqref="D48"/>
    </sheetView>
  </sheetViews>
  <sheetFormatPr defaultRowHeight="15"/>
  <cols>
    <col min="1" max="1" width="79" bestFit="1" customWidth="1"/>
    <col min="2" max="2" width="12" bestFit="1" customWidth="1"/>
    <col min="3" max="3" width="11.28515625" bestFit="1" customWidth="1"/>
    <col min="4" max="4" width="22" bestFit="1" customWidth="1"/>
    <col min="5" max="5" width="79.5703125" customWidth="1"/>
  </cols>
  <sheetData>
    <row r="1" spans="1:5" ht="15.75">
      <c r="A1" s="11" t="s">
        <v>221</v>
      </c>
      <c r="B1" s="11" t="s">
        <v>193</v>
      </c>
      <c r="C1" s="11" t="s">
        <v>194</v>
      </c>
      <c r="D1" s="11" t="s">
        <v>225</v>
      </c>
      <c r="E1" s="11" t="s">
        <v>220</v>
      </c>
    </row>
    <row r="2" spans="1:5">
      <c r="A2" t="s">
        <v>266</v>
      </c>
      <c r="B2" s="15">
        <v>0.1409</v>
      </c>
      <c r="C2" s="14" t="s">
        <v>218</v>
      </c>
      <c r="D2" s="14" t="s">
        <v>228</v>
      </c>
      <c r="E2" t="s">
        <v>237</v>
      </c>
    </row>
    <row r="3" spans="1:5">
      <c r="A3" t="s">
        <v>267</v>
      </c>
      <c r="B3" s="15">
        <v>0.2626</v>
      </c>
      <c r="C3" s="14" t="s">
        <v>218</v>
      </c>
      <c r="D3" s="14" t="s">
        <v>229</v>
      </c>
      <c r="E3" t="s">
        <v>238</v>
      </c>
    </row>
    <row r="4" spans="1:5">
      <c r="A4" t="s">
        <v>268</v>
      </c>
      <c r="B4" s="15">
        <v>8.1199999999999994E-2</v>
      </c>
      <c r="C4" s="14" t="s">
        <v>218</v>
      </c>
      <c r="D4" s="14" t="s">
        <v>230</v>
      </c>
      <c r="E4" t="s">
        <v>239</v>
      </c>
    </row>
    <row r="5" spans="1:5">
      <c r="A5" t="s">
        <v>269</v>
      </c>
      <c r="B5" s="15">
        <v>2.7366999999999999</v>
      </c>
      <c r="C5" s="14" t="s">
        <v>218</v>
      </c>
      <c r="D5" s="14" t="s">
        <v>229</v>
      </c>
      <c r="E5" t="s">
        <v>240</v>
      </c>
    </row>
    <row r="6" spans="1:5">
      <c r="A6" t="s">
        <v>270</v>
      </c>
      <c r="B6" s="15">
        <v>2.7288999999999999</v>
      </c>
      <c r="C6" s="14" t="s">
        <v>218</v>
      </c>
      <c r="D6" s="14" t="s">
        <v>229</v>
      </c>
      <c r="E6" t="s">
        <v>241</v>
      </c>
    </row>
    <row r="7" spans="1:5">
      <c r="A7" t="s">
        <v>271</v>
      </c>
      <c r="B7" s="15">
        <v>0.1091</v>
      </c>
      <c r="C7" s="14" t="s">
        <v>218</v>
      </c>
      <c r="D7" s="14" t="s">
        <v>229</v>
      </c>
      <c r="E7" t="s">
        <v>242</v>
      </c>
    </row>
    <row r="8" spans="1:5">
      <c r="A8" t="s">
        <v>272</v>
      </c>
      <c r="B8" s="15">
        <v>2.008</v>
      </c>
      <c r="C8" s="14" t="s">
        <v>218</v>
      </c>
      <c r="D8" s="14" t="s">
        <v>229</v>
      </c>
      <c r="E8" t="s">
        <v>243</v>
      </c>
    </row>
    <row r="9" spans="1:5">
      <c r="A9" t="s">
        <v>273</v>
      </c>
      <c r="B9" s="15">
        <v>0.61970000000000003</v>
      </c>
      <c r="C9" s="14" t="s">
        <v>218</v>
      </c>
      <c r="D9" s="14" t="s">
        <v>229</v>
      </c>
      <c r="E9" t="s">
        <v>244</v>
      </c>
    </row>
    <row r="10" spans="1:5">
      <c r="A10" t="s">
        <v>274</v>
      </c>
      <c r="B10" s="15">
        <v>28.3733</v>
      </c>
      <c r="C10" s="14" t="s">
        <v>218</v>
      </c>
      <c r="D10" s="14" t="s">
        <v>229</v>
      </c>
      <c r="E10" t="s">
        <v>245</v>
      </c>
    </row>
    <row r="11" spans="1:5">
      <c r="A11" t="s">
        <v>275</v>
      </c>
      <c r="B11" s="15">
        <v>1.8069</v>
      </c>
      <c r="C11" s="14" t="s">
        <v>218</v>
      </c>
      <c r="D11" s="14" t="s">
        <v>229</v>
      </c>
      <c r="E11" t="s">
        <v>246</v>
      </c>
    </row>
    <row r="12" spans="1:5">
      <c r="A12" t="s">
        <v>276</v>
      </c>
      <c r="B12" s="15">
        <v>0.28120000000000001</v>
      </c>
      <c r="C12" s="14" t="s">
        <v>218</v>
      </c>
      <c r="D12" s="14" t="s">
        <v>229</v>
      </c>
      <c r="E12" t="s">
        <v>247</v>
      </c>
    </row>
    <row r="13" spans="1:5">
      <c r="A13" t="s">
        <v>277</v>
      </c>
      <c r="B13" s="15">
        <v>7.4043999999999999</v>
      </c>
      <c r="C13" s="14" t="s">
        <v>218</v>
      </c>
      <c r="D13" s="14" t="s">
        <v>229</v>
      </c>
      <c r="E13" t="s">
        <v>248</v>
      </c>
    </row>
    <row r="14" spans="1:5">
      <c r="A14" t="s">
        <v>278</v>
      </c>
      <c r="B14" s="15">
        <v>0.93069999999999997</v>
      </c>
      <c r="C14" s="14" t="s">
        <v>218</v>
      </c>
      <c r="D14" s="14" t="s">
        <v>229</v>
      </c>
      <c r="E14" t="s">
        <v>249</v>
      </c>
    </row>
    <row r="15" spans="1:5">
      <c r="A15" t="s">
        <v>279</v>
      </c>
      <c r="B15" s="15">
        <v>11.931699999999999</v>
      </c>
      <c r="C15" s="14" t="s">
        <v>218</v>
      </c>
      <c r="D15" s="14" t="s">
        <v>229</v>
      </c>
      <c r="E15" t="s">
        <v>250</v>
      </c>
    </row>
    <row r="16" spans="1:5">
      <c r="A16" t="s">
        <v>280</v>
      </c>
      <c r="B16" s="15">
        <v>4.9044999999999996</v>
      </c>
      <c r="C16" s="14" t="s">
        <v>218</v>
      </c>
      <c r="D16" s="14" t="s">
        <v>229</v>
      </c>
      <c r="E16" t="s">
        <v>251</v>
      </c>
    </row>
    <row r="17" spans="1:5">
      <c r="A17" t="s">
        <v>281</v>
      </c>
      <c r="B17" s="15">
        <v>0.13553784947771</v>
      </c>
      <c r="C17" s="14" t="s">
        <v>218</v>
      </c>
      <c r="D17" s="14" t="s">
        <v>228</v>
      </c>
      <c r="E17" t="s">
        <v>265</v>
      </c>
    </row>
    <row r="18" spans="1:5">
      <c r="A18" t="s">
        <v>282</v>
      </c>
      <c r="B18" s="15">
        <v>0.26370989032870701</v>
      </c>
      <c r="C18" s="14" t="s">
        <v>218</v>
      </c>
      <c r="D18" s="14" t="s">
        <v>228</v>
      </c>
      <c r="E18" t="s">
        <v>161</v>
      </c>
    </row>
    <row r="19" spans="1:5">
      <c r="A19" t="s">
        <v>283</v>
      </c>
      <c r="B19" s="15">
        <v>0.54049947016192701</v>
      </c>
      <c r="C19" s="14" t="s">
        <v>218</v>
      </c>
      <c r="D19" s="14" t="s">
        <v>230</v>
      </c>
      <c r="E19" t="s">
        <v>162</v>
      </c>
    </row>
    <row r="20" spans="1:5">
      <c r="A20" t="s">
        <v>284</v>
      </c>
      <c r="B20" s="15">
        <v>0.13881171419343699</v>
      </c>
      <c r="C20" s="14" t="s">
        <v>218</v>
      </c>
      <c r="D20" s="14" t="s">
        <v>230</v>
      </c>
      <c r="E20" t="s">
        <v>252</v>
      </c>
    </row>
    <row r="21" spans="1:5">
      <c r="A21" t="s">
        <v>285</v>
      </c>
      <c r="B21" s="15">
        <v>5.2466471233458399E-2</v>
      </c>
      <c r="C21" s="14" t="s">
        <v>218</v>
      </c>
      <c r="D21" s="14" t="s">
        <v>228</v>
      </c>
      <c r="E21" t="s">
        <v>253</v>
      </c>
    </row>
    <row r="22" spans="1:5">
      <c r="A22" t="s">
        <v>286</v>
      </c>
      <c r="B22" s="15">
        <v>0.80996497034461101</v>
      </c>
      <c r="C22" s="14" t="s">
        <v>218</v>
      </c>
      <c r="D22" s="14" t="s">
        <v>229</v>
      </c>
      <c r="E22" t="s">
        <v>254</v>
      </c>
    </row>
    <row r="23" spans="1:5">
      <c r="A23" t="s">
        <v>287</v>
      </c>
      <c r="B23" s="15">
        <v>2.6133765275211902E-2</v>
      </c>
      <c r="C23" s="14" t="s">
        <v>218</v>
      </c>
      <c r="D23" s="14" t="s">
        <v>230</v>
      </c>
      <c r="E23" t="s">
        <v>255</v>
      </c>
    </row>
    <row r="24" spans="1:5">
      <c r="A24" t="s">
        <v>288</v>
      </c>
      <c r="B24" s="15">
        <v>3.0564806773921899E-2</v>
      </c>
      <c r="C24" s="14" t="s">
        <v>218</v>
      </c>
      <c r="D24" s="14" t="s">
        <v>230</v>
      </c>
      <c r="E24" t="s">
        <v>256</v>
      </c>
    </row>
    <row r="25" spans="1:5">
      <c r="A25" t="s">
        <v>289</v>
      </c>
      <c r="B25" s="15">
        <v>1.9150673155127099E-2</v>
      </c>
      <c r="C25" s="14" t="s">
        <v>218</v>
      </c>
      <c r="D25" s="14" t="s">
        <v>230</v>
      </c>
      <c r="E25" t="s">
        <v>257</v>
      </c>
    </row>
    <row r="26" spans="1:5">
      <c r="A26" t="s">
        <v>290</v>
      </c>
      <c r="B26" s="15">
        <v>3.0564806773921899E-2</v>
      </c>
      <c r="C26" s="14" t="s">
        <v>218</v>
      </c>
      <c r="D26" s="14" t="s">
        <v>229</v>
      </c>
      <c r="E26" t="s">
        <v>258</v>
      </c>
    </row>
    <row r="27" spans="1:5">
      <c r="A27" t="s">
        <v>291</v>
      </c>
      <c r="B27" s="15">
        <v>2.6433787107823501E-3</v>
      </c>
      <c r="C27" s="14" t="s">
        <v>218</v>
      </c>
      <c r="D27" s="14" t="s">
        <v>228</v>
      </c>
      <c r="E27" t="s">
        <v>168</v>
      </c>
    </row>
    <row r="28" spans="1:5">
      <c r="A28" t="s">
        <v>292</v>
      </c>
      <c r="B28" s="15">
        <v>5.6285866557554499E-2</v>
      </c>
      <c r="C28" s="14" t="s">
        <v>218</v>
      </c>
      <c r="D28" s="14" t="s">
        <v>230</v>
      </c>
      <c r="E28" t="s">
        <v>169</v>
      </c>
    </row>
    <row r="29" spans="1:5">
      <c r="A29" t="s">
        <v>293</v>
      </c>
      <c r="B29" s="15">
        <v>6.4164740163134499E-3</v>
      </c>
      <c r="C29" s="14" t="s">
        <v>218</v>
      </c>
      <c r="D29" s="14" t="s">
        <v>228</v>
      </c>
      <c r="E29" t="s">
        <v>259</v>
      </c>
    </row>
    <row r="30" spans="1:5">
      <c r="A30" t="s">
        <v>294</v>
      </c>
      <c r="B30" s="15">
        <v>4.8153192603893197E-2</v>
      </c>
      <c r="C30" s="14" t="s">
        <v>218</v>
      </c>
      <c r="D30" s="14" t="s">
        <v>231</v>
      </c>
      <c r="E30" t="s">
        <v>171</v>
      </c>
    </row>
    <row r="31" spans="1:5">
      <c r="A31" t="s">
        <v>295</v>
      </c>
      <c r="B31" s="15">
        <v>6.7107952479396804E-3</v>
      </c>
      <c r="C31" s="14" t="s">
        <v>218</v>
      </c>
      <c r="D31" s="14" t="s">
        <v>229</v>
      </c>
      <c r="E31" t="s">
        <v>172</v>
      </c>
    </row>
    <row r="32" spans="1:5">
      <c r="A32" t="s">
        <v>296</v>
      </c>
      <c r="B32" s="15">
        <v>1.9217260714179201</v>
      </c>
      <c r="C32" s="14" t="s">
        <v>218</v>
      </c>
      <c r="D32" s="14" t="s">
        <v>231</v>
      </c>
      <c r="E32" t="s">
        <v>260</v>
      </c>
    </row>
    <row r="33" spans="1:5">
      <c r="A33" t="s">
        <v>297</v>
      </c>
      <c r="B33" s="15">
        <v>6.7165305996016694E-2</v>
      </c>
      <c r="C33" s="14" t="s">
        <v>218</v>
      </c>
      <c r="D33" s="14" t="s">
        <v>231</v>
      </c>
      <c r="E33" t="s">
        <v>174</v>
      </c>
    </row>
    <row r="34" spans="1:5">
      <c r="A34" t="s">
        <v>298</v>
      </c>
      <c r="B34" s="15">
        <v>0.15376831634775801</v>
      </c>
      <c r="C34" s="14" t="s">
        <v>218</v>
      </c>
      <c r="D34" s="14" t="s">
        <v>229</v>
      </c>
      <c r="E34" t="s">
        <v>261</v>
      </c>
    </row>
    <row r="35" spans="1:5">
      <c r="A35" t="s">
        <v>299</v>
      </c>
      <c r="B35" s="15">
        <v>4.9107161281593203</v>
      </c>
      <c r="C35" s="14" t="s">
        <v>218</v>
      </c>
      <c r="D35" s="14" t="s">
        <v>229</v>
      </c>
      <c r="E35" t="s">
        <v>262</v>
      </c>
    </row>
    <row r="36" spans="1:5">
      <c r="A36" t="s">
        <v>300</v>
      </c>
      <c r="B36" s="15">
        <v>0.108838088998335</v>
      </c>
      <c r="C36" s="14" t="s">
        <v>218</v>
      </c>
      <c r="D36" s="14" t="s">
        <v>229</v>
      </c>
      <c r="E36" t="s">
        <v>263</v>
      </c>
    </row>
    <row r="37" spans="1:5">
      <c r="A37" t="s">
        <v>301</v>
      </c>
      <c r="B37" s="15">
        <v>2.7341648849072701E-2</v>
      </c>
      <c r="C37" s="14" t="s">
        <v>218</v>
      </c>
      <c r="D37" s="14" t="s">
        <v>229</v>
      </c>
      <c r="E37" t="s">
        <v>176</v>
      </c>
    </row>
    <row r="38" spans="1:5">
      <c r="A38" t="s">
        <v>302</v>
      </c>
      <c r="B38" s="15">
        <v>4.9107161281593203</v>
      </c>
      <c r="C38" s="14" t="s">
        <v>218</v>
      </c>
      <c r="D38" s="14" t="s">
        <v>229</v>
      </c>
      <c r="E38" t="s">
        <v>264</v>
      </c>
    </row>
    <row r="39" spans="1:5">
      <c r="A39" t="s">
        <v>303</v>
      </c>
      <c r="B39" s="15">
        <v>2.6396207331047899E-2</v>
      </c>
      <c r="C39" s="14" t="s">
        <v>218</v>
      </c>
      <c r="D39" s="14" t="s">
        <v>232</v>
      </c>
      <c r="E39" t="s">
        <v>179</v>
      </c>
    </row>
    <row r="40" spans="1:5">
      <c r="A40" t="s">
        <v>304</v>
      </c>
      <c r="B40" s="15">
        <v>2.71920802256881</v>
      </c>
      <c r="C40" s="14" t="s">
        <v>218</v>
      </c>
      <c r="D40" s="14" t="s">
        <v>229</v>
      </c>
      <c r="E40" t="s">
        <v>180</v>
      </c>
    </row>
    <row r="41" spans="1:5">
      <c r="A41" t="s">
        <v>226</v>
      </c>
      <c r="B41" s="16">
        <v>0.12540000000000001</v>
      </c>
      <c r="C41" s="14" t="s">
        <v>219</v>
      </c>
      <c r="D41" s="14"/>
      <c r="E41" t="s">
        <v>305</v>
      </c>
    </row>
    <row r="42" spans="1:5">
      <c r="A42" t="s">
        <v>227</v>
      </c>
      <c r="B42" s="16">
        <v>0.30530000000000002</v>
      </c>
      <c r="C42" s="14" t="s">
        <v>208</v>
      </c>
      <c r="D42" s="14"/>
      <c r="E42" t="s">
        <v>306</v>
      </c>
    </row>
    <row r="43" spans="1:5">
      <c r="A43" t="s">
        <v>307</v>
      </c>
      <c r="B43" s="16">
        <v>1.7999999999999999E-2</v>
      </c>
      <c r="E43" t="s">
        <v>322</v>
      </c>
    </row>
    <row r="44" spans="1:5">
      <c r="A44" t="s">
        <v>308</v>
      </c>
      <c r="B44" s="16">
        <v>10.374700000000001</v>
      </c>
      <c r="E44" t="s">
        <v>315</v>
      </c>
    </row>
    <row r="45" spans="1:5">
      <c r="A45" t="s">
        <v>309</v>
      </c>
      <c r="B45" s="16">
        <v>1.7545999999999999</v>
      </c>
      <c r="E45" t="s">
        <v>316</v>
      </c>
    </row>
    <row r="46" spans="1:5">
      <c r="A46" t="s">
        <v>310</v>
      </c>
      <c r="B46" s="16">
        <v>0.49120000000000003</v>
      </c>
      <c r="E46" t="s">
        <v>317</v>
      </c>
    </row>
    <row r="47" spans="1:5">
      <c r="A47" t="s">
        <v>311</v>
      </c>
      <c r="B47" s="16">
        <v>4.4330999999999996</v>
      </c>
      <c r="E47" t="s">
        <v>318</v>
      </c>
    </row>
    <row r="48" spans="1:5">
      <c r="A48" t="s">
        <v>312</v>
      </c>
      <c r="B48" s="16">
        <v>0.32491547650554098</v>
      </c>
      <c r="E48" t="s">
        <v>319</v>
      </c>
    </row>
    <row r="49" spans="1:5">
      <c r="A49" t="s">
        <v>313</v>
      </c>
      <c r="B49" s="16">
        <v>5.1078127118413998E-3</v>
      </c>
      <c r="E49" t="s">
        <v>320</v>
      </c>
    </row>
    <row r="50" spans="1:5">
      <c r="A50" t="s">
        <v>314</v>
      </c>
      <c r="B50" s="16">
        <v>0.50860000000000005</v>
      </c>
      <c r="E50" t="s">
        <v>321</v>
      </c>
    </row>
    <row r="51" spans="1:5">
      <c r="B51" s="15"/>
      <c r="C51" s="14"/>
      <c r="D51" s="14"/>
    </row>
    <row r="52" spans="1:5">
      <c r="B52" s="15"/>
      <c r="C52" s="14"/>
      <c r="D52" s="14"/>
    </row>
    <row r="53" spans="1:5">
      <c r="B53" s="15">
        <f>SUM(B2:B50)</f>
        <v>99.674213331899537</v>
      </c>
      <c r="C53" s="14"/>
      <c r="D53" s="14"/>
    </row>
    <row r="54" spans="1:5">
      <c r="B54" s="15"/>
      <c r="C54" s="14"/>
      <c r="D54" s="14"/>
    </row>
    <row r="55" spans="1:5">
      <c r="B55" s="15"/>
      <c r="C55" s="14"/>
      <c r="D55" s="14"/>
    </row>
    <row r="56" spans="1:5">
      <c r="B56" s="15"/>
      <c r="C56" s="14"/>
      <c r="D56" s="14"/>
    </row>
    <row r="57" spans="1:5">
      <c r="B57" s="15"/>
      <c r="C57" s="14"/>
      <c r="D57" s="14"/>
    </row>
    <row r="58" spans="1:5">
      <c r="B58" s="15"/>
      <c r="C58" s="14"/>
      <c r="D58" s="14"/>
    </row>
    <row r="59" spans="1:5">
      <c r="B59" s="15"/>
      <c r="C59" s="14"/>
      <c r="D59" s="14"/>
    </row>
    <row r="60" spans="1:5">
      <c r="B60" s="15"/>
      <c r="C60" s="14"/>
      <c r="D60" s="14"/>
    </row>
    <row r="61" spans="1:5">
      <c r="B61" s="15"/>
      <c r="C61" s="14"/>
      <c r="D61" s="14"/>
    </row>
    <row r="62" spans="1:5">
      <c r="B62" s="15"/>
      <c r="C62" s="14"/>
      <c r="D62" s="14"/>
    </row>
    <row r="63" spans="1:5">
      <c r="B63" s="15"/>
      <c r="C63" s="14"/>
      <c r="D63" s="14"/>
    </row>
    <row r="64" spans="1:5">
      <c r="B64" s="15"/>
      <c r="C64" s="14"/>
      <c r="D64" s="14"/>
    </row>
    <row r="65" spans="2:4">
      <c r="B65" s="15"/>
      <c r="C65" s="14"/>
      <c r="D65" s="14"/>
    </row>
    <row r="66" spans="2:4">
      <c r="B66" s="15"/>
      <c r="C66" s="14"/>
      <c r="D66" s="14"/>
    </row>
    <row r="67" spans="2:4">
      <c r="B67" s="15"/>
      <c r="C67" s="14"/>
      <c r="D67" s="14"/>
    </row>
    <row r="68" spans="2:4">
      <c r="B68" s="15"/>
      <c r="C68" s="14"/>
      <c r="D68" s="14"/>
    </row>
    <row r="69" spans="2:4">
      <c r="B69" s="15"/>
      <c r="C69" s="14"/>
      <c r="D69" s="14"/>
    </row>
    <row r="70" spans="2:4">
      <c r="B70" s="15"/>
      <c r="C70" s="14"/>
      <c r="D70" s="14"/>
    </row>
    <row r="71" spans="2:4">
      <c r="B71" s="15"/>
      <c r="C71" s="14"/>
      <c r="D71" s="14"/>
    </row>
    <row r="72" spans="2:4">
      <c r="B72" s="15"/>
      <c r="C72" s="14"/>
      <c r="D72" s="14"/>
    </row>
    <row r="73" spans="2:4">
      <c r="B73" s="15"/>
      <c r="C73" s="14"/>
      <c r="D73" s="14"/>
    </row>
    <row r="74" spans="2:4">
      <c r="B74" s="15"/>
      <c r="C74" s="14"/>
      <c r="D74" s="14"/>
    </row>
    <row r="75" spans="2:4">
      <c r="B75" s="15"/>
      <c r="C75" s="14"/>
      <c r="D75" s="14"/>
    </row>
    <row r="76" spans="2:4">
      <c r="B76" s="15"/>
      <c r="C76" s="14"/>
      <c r="D76" s="14"/>
    </row>
    <row r="77" spans="2:4">
      <c r="B77" s="15"/>
      <c r="C77" s="14"/>
      <c r="D77" s="14"/>
    </row>
    <row r="78" spans="2:4">
      <c r="B78" s="15"/>
      <c r="C78" s="14"/>
      <c r="D78" s="14"/>
    </row>
    <row r="79" spans="2:4">
      <c r="B79" s="15"/>
      <c r="C79" s="14"/>
      <c r="D79" s="14"/>
    </row>
    <row r="80" spans="2:4">
      <c r="B80" s="15"/>
      <c r="C80" s="14"/>
      <c r="D80" s="14"/>
    </row>
    <row r="81" spans="2:4">
      <c r="B81" s="15"/>
      <c r="C81" s="14"/>
      <c r="D81" s="14"/>
    </row>
    <row r="82" spans="2:4">
      <c r="B82" s="15"/>
      <c r="C82" s="14"/>
      <c r="D82" s="14"/>
    </row>
    <row r="83" spans="2:4">
      <c r="B83" s="15"/>
      <c r="C83" s="14"/>
      <c r="D83" s="14"/>
    </row>
    <row r="84" spans="2:4">
      <c r="B84" s="15"/>
      <c r="C84" s="14"/>
      <c r="D84" s="14"/>
    </row>
    <row r="85" spans="2:4">
      <c r="B85" s="15"/>
      <c r="C85" s="14"/>
      <c r="D85" s="14"/>
    </row>
    <row r="86" spans="2:4">
      <c r="B86" s="15"/>
      <c r="C86" s="14"/>
      <c r="D86" s="14"/>
    </row>
    <row r="87" spans="2:4">
      <c r="B87" s="15"/>
      <c r="C87" s="14"/>
      <c r="D87" s="14"/>
    </row>
    <row r="88" spans="2:4">
      <c r="B88" s="15"/>
      <c r="C88" s="14"/>
      <c r="D88" s="14"/>
    </row>
    <row r="89" spans="2:4">
      <c r="B89" s="15"/>
      <c r="C89" s="14"/>
      <c r="D89" s="14"/>
    </row>
    <row r="90" spans="2:4">
      <c r="B90" s="15"/>
      <c r="C90" s="14"/>
      <c r="D90" s="14"/>
    </row>
    <row r="91" spans="2:4">
      <c r="B91" s="15"/>
      <c r="C91" s="14"/>
      <c r="D91" s="14"/>
    </row>
    <row r="92" spans="2:4">
      <c r="B92" s="15"/>
      <c r="C92" s="14"/>
      <c r="D92" s="14"/>
    </row>
    <row r="93" spans="2:4">
      <c r="B93" s="15"/>
      <c r="C93" s="14"/>
      <c r="D93" s="14"/>
    </row>
    <row r="94" spans="2:4">
      <c r="B94" s="15"/>
      <c r="C94" s="14"/>
      <c r="D94" s="14"/>
    </row>
    <row r="95" spans="2:4">
      <c r="B95" s="15"/>
      <c r="C95" s="14"/>
      <c r="D95" s="14"/>
    </row>
    <row r="96" spans="2:4">
      <c r="B96" s="15"/>
      <c r="C96" s="14"/>
      <c r="D96" s="14"/>
    </row>
    <row r="97" spans="2:4">
      <c r="B97" s="15"/>
      <c r="C97" s="14"/>
      <c r="D97" s="14"/>
    </row>
    <row r="98" spans="2:4">
      <c r="B98" s="15"/>
      <c r="C98" s="14"/>
      <c r="D98" s="14"/>
    </row>
    <row r="99" spans="2:4">
      <c r="B99" s="15"/>
      <c r="C99" s="14"/>
      <c r="D99" s="14"/>
    </row>
    <row r="100" spans="2:4">
      <c r="B100" s="15"/>
      <c r="C100" s="14"/>
      <c r="D100" s="14"/>
    </row>
    <row r="101" spans="2:4">
      <c r="B101" s="15"/>
      <c r="C101" s="14"/>
      <c r="D101" s="14"/>
    </row>
    <row r="102" spans="2:4">
      <c r="B102" s="15"/>
      <c r="C102" s="14"/>
      <c r="D102" s="14"/>
    </row>
    <row r="103" spans="2:4">
      <c r="B103" s="15"/>
      <c r="C103" s="14"/>
      <c r="D103" s="14"/>
    </row>
    <row r="104" spans="2:4">
      <c r="B104" s="15"/>
      <c r="C104" s="14"/>
      <c r="D104" s="14"/>
    </row>
    <row r="105" spans="2:4">
      <c r="B105" s="15"/>
      <c r="C105" s="14"/>
      <c r="D105" s="14"/>
    </row>
    <row r="106" spans="2:4">
      <c r="B106" s="15"/>
      <c r="C106" s="14"/>
      <c r="D106" s="14"/>
    </row>
    <row r="107" spans="2:4">
      <c r="B107" s="15"/>
      <c r="C107" s="14"/>
      <c r="D107" s="14"/>
    </row>
    <row r="108" spans="2:4">
      <c r="B108" s="15"/>
      <c r="C108" s="14"/>
      <c r="D108" s="14"/>
    </row>
    <row r="109" spans="2:4">
      <c r="B109" s="15"/>
      <c r="C109" s="14"/>
      <c r="D109" s="14"/>
    </row>
    <row r="110" spans="2:4">
      <c r="B110" s="15"/>
      <c r="C110" s="14"/>
      <c r="D110" s="14"/>
    </row>
    <row r="111" spans="2:4">
      <c r="B111" s="15"/>
      <c r="C111" s="14"/>
      <c r="D111" s="14"/>
    </row>
    <row r="112" spans="2:4">
      <c r="B112" s="15"/>
      <c r="C112" s="14"/>
      <c r="D112" s="14"/>
    </row>
    <row r="113" spans="2:4">
      <c r="B113" s="15"/>
      <c r="C113" s="14"/>
      <c r="D113" s="14"/>
    </row>
    <row r="114" spans="2:4">
      <c r="B114" s="15"/>
      <c r="C114" s="14"/>
      <c r="D114" s="14"/>
    </row>
    <row r="115" spans="2:4">
      <c r="B115" s="15"/>
      <c r="C115" s="14"/>
      <c r="D115" s="14"/>
    </row>
    <row r="116" spans="2:4">
      <c r="B116" s="15"/>
      <c r="C116" s="14"/>
      <c r="D116" s="14"/>
    </row>
    <row r="117" spans="2:4">
      <c r="B117" s="15"/>
      <c r="C117" s="14"/>
      <c r="D117" s="14"/>
    </row>
    <row r="118" spans="2:4">
      <c r="B118" s="15"/>
      <c r="C118" s="14"/>
      <c r="D118" s="14"/>
    </row>
    <row r="119" spans="2:4">
      <c r="B119" s="15"/>
      <c r="C119" s="14"/>
      <c r="D119" s="14"/>
    </row>
    <row r="120" spans="2:4">
      <c r="B120" s="15"/>
      <c r="C120" s="14"/>
      <c r="D120" s="14"/>
    </row>
    <row r="121" spans="2:4">
      <c r="B121" s="15"/>
      <c r="C121" s="14"/>
      <c r="D121" s="14"/>
    </row>
    <row r="122" spans="2:4">
      <c r="B122" s="15"/>
      <c r="C122" s="14"/>
      <c r="D122" s="14"/>
    </row>
    <row r="123" spans="2:4">
      <c r="B123" s="15"/>
      <c r="C123" s="14"/>
      <c r="D123" s="14"/>
    </row>
    <row r="124" spans="2:4">
      <c r="B124" s="15"/>
      <c r="C124" s="14"/>
      <c r="D124" s="14"/>
    </row>
    <row r="125" spans="2:4">
      <c r="B125" s="15"/>
      <c r="C125" s="14"/>
      <c r="D125" s="14"/>
    </row>
    <row r="126" spans="2:4">
      <c r="B126" s="15"/>
      <c r="C126" s="14"/>
      <c r="D126" s="14"/>
    </row>
    <row r="127" spans="2:4">
      <c r="B127" s="15"/>
      <c r="C127" s="14"/>
      <c r="D127" s="14"/>
    </row>
    <row r="128" spans="2:4">
      <c r="B128" s="15"/>
      <c r="C128" s="14"/>
      <c r="D128" s="14"/>
    </row>
    <row r="129" spans="2:4">
      <c r="B129" s="15"/>
      <c r="C129" s="14"/>
      <c r="D129" s="14"/>
    </row>
    <row r="130" spans="2:4">
      <c r="B130" s="15"/>
      <c r="C130" s="14"/>
      <c r="D130" s="14"/>
    </row>
  </sheetData>
  <conditionalFormatting sqref="B2:B42 B51:B130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43:B5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0B8AC-B356-4B4B-8BF4-33D151459141}">
  <dimension ref="A1:G32"/>
  <sheetViews>
    <sheetView workbookViewId="0">
      <selection activeCell="G8" sqref="G8"/>
    </sheetView>
  </sheetViews>
  <sheetFormatPr defaultRowHeight="15"/>
  <cols>
    <col min="1" max="1" width="27" bestFit="1" customWidth="1"/>
    <col min="2" max="2" width="15.28515625" bestFit="1" customWidth="1"/>
    <col min="3" max="3" width="10.7109375" bestFit="1" customWidth="1"/>
    <col min="5" max="5" width="27" bestFit="1" customWidth="1"/>
    <col min="6" max="6" width="15.28515625" bestFit="1" customWidth="1"/>
    <col min="7" max="7" width="10.7109375" bestFit="1" customWidth="1"/>
  </cols>
  <sheetData>
    <row r="1" spans="1:7" ht="15.75">
      <c r="A1" s="12" t="s">
        <v>194</v>
      </c>
      <c r="B1" s="12" t="s">
        <v>195</v>
      </c>
      <c r="C1" s="12" t="s">
        <v>196</v>
      </c>
      <c r="E1" s="12" t="s">
        <v>194</v>
      </c>
      <c r="F1" s="12" t="s">
        <v>195</v>
      </c>
      <c r="G1" s="12" t="s">
        <v>196</v>
      </c>
    </row>
    <row r="2" spans="1:7">
      <c r="A2" t="s">
        <v>197</v>
      </c>
      <c r="B2" s="17">
        <v>4.4034071362716899E-2</v>
      </c>
      <c r="C2">
        <v>0</v>
      </c>
      <c r="E2" t="s">
        <v>218</v>
      </c>
      <c r="F2" s="17">
        <v>56.045602785155012</v>
      </c>
      <c r="G2" s="17">
        <v>81.333290042682151</v>
      </c>
    </row>
    <row r="3" spans="1:7">
      <c r="A3" s="13" t="s">
        <v>198</v>
      </c>
      <c r="B3" s="17">
        <v>52.731213276272513</v>
      </c>
      <c r="C3" s="17"/>
      <c r="E3" t="s">
        <v>212</v>
      </c>
      <c r="F3" s="17">
        <v>15.403393375624386</v>
      </c>
      <c r="G3" s="17">
        <v>19.004099999999998</v>
      </c>
    </row>
    <row r="4" spans="1:7">
      <c r="A4" s="13" t="s">
        <v>199</v>
      </c>
      <c r="B4" s="17">
        <v>0.49744739992569248</v>
      </c>
      <c r="C4">
        <v>0</v>
      </c>
      <c r="E4" t="s">
        <v>214</v>
      </c>
      <c r="F4" s="17">
        <v>3.6114818841078287</v>
      </c>
      <c r="G4">
        <v>0</v>
      </c>
    </row>
    <row r="5" spans="1:7">
      <c r="A5" t="s">
        <v>200</v>
      </c>
      <c r="B5" s="17">
        <v>0.12150651566649695</v>
      </c>
      <c r="C5">
        <v>0</v>
      </c>
    </row>
    <row r="6" spans="1:7">
      <c r="A6" t="s">
        <v>201</v>
      </c>
      <c r="B6" s="17">
        <v>2.2980280992417883E-2</v>
      </c>
      <c r="C6">
        <v>0</v>
      </c>
    </row>
    <row r="7" spans="1:7" ht="15.75">
      <c r="A7" s="13" t="s">
        <v>202</v>
      </c>
      <c r="B7" s="17">
        <v>0.64413590015274313</v>
      </c>
      <c r="C7" s="17"/>
      <c r="E7" s="12" t="s">
        <v>236</v>
      </c>
      <c r="F7" s="12" t="s">
        <v>195</v>
      </c>
      <c r="G7" s="12" t="s">
        <v>196</v>
      </c>
    </row>
    <row r="8" spans="1:7">
      <c r="A8" t="s">
        <v>203</v>
      </c>
      <c r="B8" s="17">
        <v>5.0088756175090482E-2</v>
      </c>
      <c r="C8">
        <v>0</v>
      </c>
      <c r="E8" s="13" t="s">
        <v>198</v>
      </c>
      <c r="F8" s="17">
        <v>52.731213276272513</v>
      </c>
      <c r="G8" s="17">
        <v>77.775528905449093</v>
      </c>
    </row>
    <row r="9" spans="1:7">
      <c r="A9" s="13" t="s">
        <v>204</v>
      </c>
      <c r="B9" s="17">
        <v>0</v>
      </c>
      <c r="C9">
        <v>0</v>
      </c>
      <c r="E9" s="13" t="s">
        <v>204</v>
      </c>
      <c r="F9" s="17">
        <v>0</v>
      </c>
    </row>
    <row r="10" spans="1:7">
      <c r="A10" s="13" t="s">
        <v>205</v>
      </c>
      <c r="B10" s="17">
        <v>8.6779608720386446E-3</v>
      </c>
      <c r="C10" s="17"/>
      <c r="E10" s="13" t="s">
        <v>205</v>
      </c>
      <c r="F10" s="17">
        <v>8.6779608720386446E-3</v>
      </c>
      <c r="G10" s="17"/>
    </row>
    <row r="11" spans="1:7">
      <c r="A11" t="s">
        <v>206</v>
      </c>
      <c r="B11" s="17">
        <v>0.10636980363556299</v>
      </c>
      <c r="C11">
        <v>0</v>
      </c>
      <c r="E11" s="13" t="s">
        <v>233</v>
      </c>
      <c r="F11" s="17">
        <v>3.8981951218840266E-2</v>
      </c>
    </row>
    <row r="12" spans="1:7">
      <c r="A12" t="s">
        <v>207</v>
      </c>
      <c r="B12" s="17">
        <v>1.1971763151738656E-2</v>
      </c>
      <c r="C12">
        <v>0</v>
      </c>
      <c r="E12" s="13" t="s">
        <v>213</v>
      </c>
      <c r="F12" s="17">
        <v>1.1479702525011122</v>
      </c>
      <c r="G12" s="17"/>
    </row>
    <row r="13" spans="1:7">
      <c r="A13" s="13" t="s">
        <v>233</v>
      </c>
      <c r="B13" s="17">
        <v>3.8981951218840266E-2</v>
      </c>
      <c r="C13">
        <v>0</v>
      </c>
      <c r="E13" t="s">
        <v>215</v>
      </c>
      <c r="F13" s="17">
        <v>1.5595535395749451</v>
      </c>
      <c r="G13" s="17"/>
    </row>
    <row r="14" spans="1:7">
      <c r="A14" s="13" t="s">
        <v>208</v>
      </c>
      <c r="B14" s="17">
        <v>0.3990587717246219</v>
      </c>
      <c r="C14" s="17"/>
      <c r="E14" s="13" t="s">
        <v>216</v>
      </c>
      <c r="F14" s="17">
        <v>0.36144395759094294</v>
      </c>
      <c r="G14" s="17"/>
    </row>
    <row r="15" spans="1:7">
      <c r="A15" t="s">
        <v>209</v>
      </c>
      <c r="B15" s="17">
        <v>3.6465715347249933E-2</v>
      </c>
      <c r="C15">
        <v>0</v>
      </c>
    </row>
    <row r="16" spans="1:7">
      <c r="A16" t="s">
        <v>210</v>
      </c>
      <c r="B16" s="17">
        <v>9.3572401645773406E-3</v>
      </c>
      <c r="C16">
        <v>0</v>
      </c>
    </row>
    <row r="17" spans="1:3">
      <c r="A17" t="s">
        <v>211</v>
      </c>
      <c r="B17" s="17">
        <v>1.8026447964112232E-2</v>
      </c>
      <c r="C17">
        <v>0</v>
      </c>
    </row>
    <row r="18" spans="1:3">
      <c r="A18" s="13" t="s">
        <v>212</v>
      </c>
      <c r="B18" s="17">
        <v>15.403393375624386</v>
      </c>
      <c r="C18" s="17"/>
    </row>
    <row r="19" spans="1:3">
      <c r="A19" s="13" t="s">
        <v>213</v>
      </c>
      <c r="B19" s="17">
        <v>1.1479702525011122</v>
      </c>
      <c r="C19" s="17"/>
    </row>
    <row r="20" spans="1:3">
      <c r="A20" t="s">
        <v>214</v>
      </c>
      <c r="B20" s="17">
        <v>3.6114818841078287</v>
      </c>
      <c r="C20">
        <v>0</v>
      </c>
    </row>
    <row r="21" spans="1:3">
      <c r="A21" t="s">
        <v>234</v>
      </c>
      <c r="B21" s="17">
        <v>3.027342406186787E-3</v>
      </c>
      <c r="C21">
        <v>0</v>
      </c>
    </row>
    <row r="22" spans="1:3">
      <c r="A22" t="s">
        <v>215</v>
      </c>
      <c r="B22" s="17">
        <v>1.5595535395749451</v>
      </c>
      <c r="C22" s="17"/>
    </row>
    <row r="23" spans="1:3">
      <c r="A23" s="13" t="s">
        <v>216</v>
      </c>
      <c r="B23" s="17">
        <v>0.36144395759094294</v>
      </c>
      <c r="C23" s="17"/>
    </row>
    <row r="24" spans="1:3">
      <c r="A24" t="s">
        <v>235</v>
      </c>
      <c r="B24" s="17">
        <v>9.0820272185603602E-3</v>
      </c>
      <c r="C24">
        <v>0</v>
      </c>
    </row>
    <row r="27" spans="1:3" ht="15.75">
      <c r="A27" s="12" t="s">
        <v>194</v>
      </c>
      <c r="B27" s="12" t="s">
        <v>195</v>
      </c>
      <c r="C27" s="12" t="s">
        <v>196</v>
      </c>
    </row>
    <row r="28" spans="1:3">
      <c r="A28" s="13" t="s">
        <v>198</v>
      </c>
      <c r="B28" s="17">
        <v>52.731213276272513</v>
      </c>
      <c r="C28" s="17"/>
    </row>
    <row r="29" spans="1:3">
      <c r="A29" s="13" t="s">
        <v>212</v>
      </c>
      <c r="B29" s="17">
        <v>15.403393375624386</v>
      </c>
      <c r="C29" s="17"/>
    </row>
    <row r="30" spans="1:3">
      <c r="A30" s="13" t="s">
        <v>213</v>
      </c>
      <c r="B30" s="17">
        <v>1.1479702525011122</v>
      </c>
      <c r="C30" s="17"/>
    </row>
    <row r="31" spans="1:3">
      <c r="A31" t="s">
        <v>214</v>
      </c>
      <c r="B31" s="17">
        <v>3.6114818841078287</v>
      </c>
    </row>
    <row r="32" spans="1:3">
      <c r="A32" t="s">
        <v>215</v>
      </c>
      <c r="B32" s="17">
        <v>1.5595535395749451</v>
      </c>
      <c r="C32" s="1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2F00A5-2C87-4123-ACCC-078834BF9F92}">
  <dimension ref="A1:K50"/>
  <sheetViews>
    <sheetView workbookViewId="0">
      <selection activeCell="K2" activeCellId="1" sqref="G2:G10 K2:K10"/>
    </sheetView>
  </sheetViews>
  <sheetFormatPr defaultRowHeight="15"/>
  <cols>
    <col min="1" max="1" width="14.28515625" bestFit="1" customWidth="1"/>
    <col min="2" max="2" width="79" bestFit="1" customWidth="1"/>
    <col min="3" max="3" width="11.28515625" bestFit="1" customWidth="1"/>
    <col min="4" max="4" width="11" style="14" bestFit="1" customWidth="1"/>
    <col min="5" max="5" width="19.5703125" bestFit="1" customWidth="1"/>
    <col min="6" max="6" width="11.28515625" bestFit="1" customWidth="1"/>
    <col min="7" max="7" width="15.28515625" bestFit="1" customWidth="1"/>
    <col min="8" max="8" width="25.28515625" bestFit="1" customWidth="1"/>
    <col min="9" max="9" width="31.7109375" bestFit="1" customWidth="1"/>
    <col min="10" max="10" width="14.28515625" bestFit="1" customWidth="1"/>
    <col min="11" max="11" width="16.7109375" bestFit="1" customWidth="1"/>
  </cols>
  <sheetData>
    <row r="1" spans="1:11" ht="15.75">
      <c r="A1" s="11" t="s">
        <v>149</v>
      </c>
      <c r="B1" s="11" t="s">
        <v>2</v>
      </c>
      <c r="C1" s="11" t="s">
        <v>194</v>
      </c>
      <c r="D1" s="11"/>
      <c r="E1" s="11" t="s">
        <v>217</v>
      </c>
      <c r="G1" s="11" t="s">
        <v>194</v>
      </c>
      <c r="H1" s="11" t="s">
        <v>222</v>
      </c>
      <c r="I1" s="11" t="s">
        <v>223</v>
      </c>
      <c r="J1" s="11" t="s">
        <v>224</v>
      </c>
      <c r="K1" s="11" t="s">
        <v>149</v>
      </c>
    </row>
    <row r="2" spans="1:11">
      <c r="A2" s="15">
        <v>0.2626</v>
      </c>
      <c r="B2" t="s">
        <v>267</v>
      </c>
      <c r="C2" s="14" t="s">
        <v>218</v>
      </c>
      <c r="D2" s="14" t="s">
        <v>229</v>
      </c>
      <c r="E2" s="14">
        <v>2</v>
      </c>
      <c r="G2" s="18" t="s">
        <v>218</v>
      </c>
      <c r="H2" s="14">
        <v>39</v>
      </c>
      <c r="I2" s="14">
        <f>SUM(E2:E40)</f>
        <v>86</v>
      </c>
      <c r="J2" s="19">
        <f>I2/H2</f>
        <v>2.2051282051282053</v>
      </c>
      <c r="K2" s="17">
        <f>SUM(A2:A40)</f>
        <v>81.333290042682151</v>
      </c>
    </row>
    <row r="3" spans="1:11">
      <c r="A3" s="15">
        <v>2.7366999999999999</v>
      </c>
      <c r="B3" t="s">
        <v>269</v>
      </c>
      <c r="C3" s="14" t="s">
        <v>218</v>
      </c>
      <c r="D3" s="14" t="s">
        <v>229</v>
      </c>
      <c r="E3" s="14">
        <v>2</v>
      </c>
      <c r="G3" s="18" t="s">
        <v>219</v>
      </c>
      <c r="H3" s="14">
        <v>1</v>
      </c>
      <c r="I3" s="14">
        <v>2</v>
      </c>
      <c r="J3" s="19">
        <f t="shared" ref="J3:J6" si="0">I3/H3</f>
        <v>2</v>
      </c>
      <c r="K3" s="17">
        <v>0.12540000000000001</v>
      </c>
    </row>
    <row r="4" spans="1:11">
      <c r="A4" s="15">
        <v>2.7288999999999999</v>
      </c>
      <c r="B4" t="s">
        <v>270</v>
      </c>
      <c r="C4" s="14" t="s">
        <v>218</v>
      </c>
      <c r="D4" s="14" t="s">
        <v>229</v>
      </c>
      <c r="E4" s="14">
        <v>2</v>
      </c>
      <c r="G4" s="18" t="s">
        <v>208</v>
      </c>
      <c r="H4" s="14">
        <v>1</v>
      </c>
      <c r="I4" s="14">
        <v>4</v>
      </c>
      <c r="J4" s="19">
        <f t="shared" si="0"/>
        <v>4</v>
      </c>
      <c r="K4" s="17">
        <v>0.30530000000000002</v>
      </c>
    </row>
    <row r="5" spans="1:11">
      <c r="A5" s="15">
        <v>0.1091</v>
      </c>
      <c r="B5" t="s">
        <v>271</v>
      </c>
      <c r="C5" s="14" t="s">
        <v>218</v>
      </c>
      <c r="D5" s="14" t="s">
        <v>229</v>
      </c>
      <c r="E5" s="14">
        <v>2</v>
      </c>
      <c r="G5" s="18" t="s">
        <v>212</v>
      </c>
      <c r="H5" s="14">
        <v>8</v>
      </c>
      <c r="I5" s="14">
        <f>SUM(E43:E50)</f>
        <v>35</v>
      </c>
      <c r="J5" s="19">
        <f t="shared" si="0"/>
        <v>4.375</v>
      </c>
      <c r="K5" s="17">
        <f>SUM(A43:A50)</f>
        <v>17.910223289217384</v>
      </c>
    </row>
    <row r="6" spans="1:11">
      <c r="A6" s="15">
        <v>2.008</v>
      </c>
      <c r="B6" t="s">
        <v>272</v>
      </c>
      <c r="C6" s="14" t="s">
        <v>218</v>
      </c>
      <c r="D6" s="14" t="s">
        <v>229</v>
      </c>
      <c r="E6" s="14">
        <v>2</v>
      </c>
      <c r="G6" s="18" t="s">
        <v>229</v>
      </c>
      <c r="H6" s="14">
        <v>22</v>
      </c>
      <c r="I6" s="14">
        <v>67</v>
      </c>
      <c r="J6" s="19">
        <f t="shared" si="0"/>
        <v>3.0454545454545454</v>
      </c>
      <c r="K6" s="20">
        <f>SUM(A2:A23)</f>
        <v>77.775528905449093</v>
      </c>
    </row>
    <row r="7" spans="1:11">
      <c r="A7" s="15">
        <v>0.61970000000000003</v>
      </c>
      <c r="B7" t="s">
        <v>273</v>
      </c>
      <c r="C7" s="14" t="s">
        <v>218</v>
      </c>
      <c r="D7" s="14" t="s">
        <v>229</v>
      </c>
      <c r="E7" s="14">
        <v>3</v>
      </c>
      <c r="G7" s="18" t="s">
        <v>231</v>
      </c>
      <c r="K7" s="20">
        <f>SUM(A24:A26)</f>
        <v>2.0370445700178301</v>
      </c>
    </row>
    <row r="8" spans="1:11">
      <c r="A8" s="15">
        <v>28.3733</v>
      </c>
      <c r="B8" t="s">
        <v>274</v>
      </c>
      <c r="C8" s="14" t="s">
        <v>218</v>
      </c>
      <c r="D8" s="14" t="s">
        <v>229</v>
      </c>
      <c r="E8" s="14">
        <v>4</v>
      </c>
      <c r="G8" s="18" t="s">
        <v>228</v>
      </c>
      <c r="K8" s="20">
        <f>SUM(A27:A32)</f>
        <v>0.60167406376697108</v>
      </c>
    </row>
    <row r="9" spans="1:11">
      <c r="A9" s="15">
        <v>1.8069</v>
      </c>
      <c r="B9" t="s">
        <v>275</v>
      </c>
      <c r="C9" s="14" t="s">
        <v>218</v>
      </c>
      <c r="D9" s="14" t="s">
        <v>229</v>
      </c>
      <c r="E9" s="14">
        <v>4</v>
      </c>
      <c r="G9" s="18" t="s">
        <v>230</v>
      </c>
      <c r="K9" s="20">
        <f>SUM(A34:A40)</f>
        <v>0.89264629611717938</v>
      </c>
    </row>
    <row r="10" spans="1:11">
      <c r="A10" s="15">
        <v>0.28120000000000001</v>
      </c>
      <c r="B10" t="s">
        <v>276</v>
      </c>
      <c r="C10" s="14" t="s">
        <v>218</v>
      </c>
      <c r="D10" s="14" t="s">
        <v>229</v>
      </c>
      <c r="E10" s="14">
        <v>5</v>
      </c>
    </row>
    <row r="11" spans="1:11">
      <c r="A11" s="15">
        <v>7.4043999999999999</v>
      </c>
      <c r="B11" t="s">
        <v>277</v>
      </c>
      <c r="C11" s="14" t="s">
        <v>218</v>
      </c>
      <c r="D11" s="14" t="s">
        <v>229</v>
      </c>
      <c r="E11" s="14">
        <v>7</v>
      </c>
    </row>
    <row r="12" spans="1:11">
      <c r="A12" s="15">
        <v>0.93069999999999997</v>
      </c>
      <c r="B12" t="s">
        <v>278</v>
      </c>
      <c r="C12" s="14" t="s">
        <v>218</v>
      </c>
      <c r="D12" s="14" t="s">
        <v>229</v>
      </c>
      <c r="E12" s="14">
        <v>6</v>
      </c>
    </row>
    <row r="13" spans="1:11">
      <c r="A13" s="15">
        <v>11.931699999999999</v>
      </c>
      <c r="B13" t="s">
        <v>279</v>
      </c>
      <c r="C13" s="14" t="s">
        <v>218</v>
      </c>
      <c r="D13" s="14" t="s">
        <v>229</v>
      </c>
      <c r="E13" s="14">
        <v>9</v>
      </c>
    </row>
    <row r="14" spans="1:11">
      <c r="A14" s="15">
        <v>4.9044999999999996</v>
      </c>
      <c r="B14" t="s">
        <v>280</v>
      </c>
      <c r="C14" s="14" t="s">
        <v>218</v>
      </c>
      <c r="D14" s="14" t="s">
        <v>229</v>
      </c>
      <c r="E14" s="14">
        <v>10</v>
      </c>
    </row>
    <row r="15" spans="1:11">
      <c r="A15" s="15">
        <v>0.80996497034461101</v>
      </c>
      <c r="B15" t="s">
        <v>286</v>
      </c>
      <c r="C15" s="14" t="s">
        <v>218</v>
      </c>
      <c r="D15" s="14" t="s">
        <v>229</v>
      </c>
      <c r="E15" s="14">
        <v>1</v>
      </c>
    </row>
    <row r="16" spans="1:11">
      <c r="A16" s="15">
        <v>3.0564806773921899E-2</v>
      </c>
      <c r="B16" t="s">
        <v>290</v>
      </c>
      <c r="C16" s="14" t="s">
        <v>218</v>
      </c>
      <c r="D16" s="14" t="s">
        <v>229</v>
      </c>
      <c r="E16" s="14">
        <v>1</v>
      </c>
    </row>
    <row r="17" spans="1:5">
      <c r="A17" s="15">
        <v>6.7107952479396804E-3</v>
      </c>
      <c r="B17" t="s">
        <v>295</v>
      </c>
      <c r="C17" s="14" t="s">
        <v>218</v>
      </c>
      <c r="D17" s="14" t="s">
        <v>229</v>
      </c>
      <c r="E17" s="14">
        <v>1</v>
      </c>
    </row>
    <row r="18" spans="1:5">
      <c r="A18" s="15">
        <v>0.15376831634775801</v>
      </c>
      <c r="B18" t="s">
        <v>298</v>
      </c>
      <c r="C18" s="14" t="s">
        <v>218</v>
      </c>
      <c r="D18" s="14" t="s">
        <v>229</v>
      </c>
      <c r="E18" s="14">
        <v>1</v>
      </c>
    </row>
    <row r="19" spans="1:5">
      <c r="A19" s="15">
        <v>4.9107161281593203</v>
      </c>
      <c r="B19" t="s">
        <v>299</v>
      </c>
      <c r="C19" s="14" t="s">
        <v>218</v>
      </c>
      <c r="D19" s="14" t="s">
        <v>229</v>
      </c>
      <c r="E19" s="14">
        <v>1</v>
      </c>
    </row>
    <row r="20" spans="1:5">
      <c r="A20" s="15">
        <v>0.108838088998335</v>
      </c>
      <c r="B20" t="s">
        <v>300</v>
      </c>
      <c r="C20" s="14" t="s">
        <v>218</v>
      </c>
      <c r="D20" s="14" t="s">
        <v>229</v>
      </c>
      <c r="E20" s="14">
        <v>1</v>
      </c>
    </row>
    <row r="21" spans="1:5">
      <c r="A21" s="15">
        <v>2.7341648849072701E-2</v>
      </c>
      <c r="B21" t="s">
        <v>301</v>
      </c>
      <c r="C21" s="14" t="s">
        <v>218</v>
      </c>
      <c r="D21" s="14" t="s">
        <v>229</v>
      </c>
      <c r="E21" s="14">
        <v>1</v>
      </c>
    </row>
    <row r="22" spans="1:5">
      <c r="A22" s="15">
        <v>4.9107161281593203</v>
      </c>
      <c r="B22" t="s">
        <v>302</v>
      </c>
      <c r="C22" s="14" t="s">
        <v>218</v>
      </c>
      <c r="D22" s="14" t="s">
        <v>229</v>
      </c>
      <c r="E22" s="14">
        <v>1</v>
      </c>
    </row>
    <row r="23" spans="1:5">
      <c r="A23" s="15">
        <v>2.71920802256881</v>
      </c>
      <c r="B23" t="s">
        <v>304</v>
      </c>
      <c r="C23" s="14" t="s">
        <v>218</v>
      </c>
      <c r="D23" s="14" t="s">
        <v>229</v>
      </c>
      <c r="E23" s="14">
        <v>1</v>
      </c>
    </row>
    <row r="24" spans="1:5">
      <c r="A24" s="15">
        <v>4.8153192603893197E-2</v>
      </c>
      <c r="B24" t="s">
        <v>294</v>
      </c>
      <c r="C24" s="14" t="s">
        <v>218</v>
      </c>
      <c r="D24" s="14" t="s">
        <v>231</v>
      </c>
      <c r="E24" s="14">
        <v>1</v>
      </c>
    </row>
    <row r="25" spans="1:5">
      <c r="A25" s="15">
        <v>1.9217260714179201</v>
      </c>
      <c r="B25" t="s">
        <v>296</v>
      </c>
      <c r="C25" s="14" t="s">
        <v>218</v>
      </c>
      <c r="D25" s="14" t="s">
        <v>231</v>
      </c>
      <c r="E25" s="14">
        <v>1</v>
      </c>
    </row>
    <row r="26" spans="1:5">
      <c r="A26" s="15">
        <v>6.7165305996016694E-2</v>
      </c>
      <c r="B26" t="s">
        <v>297</v>
      </c>
      <c r="C26" s="14" t="s">
        <v>218</v>
      </c>
      <c r="D26" s="14" t="s">
        <v>231</v>
      </c>
      <c r="E26" s="14">
        <v>1</v>
      </c>
    </row>
    <row r="27" spans="1:5">
      <c r="A27" s="15">
        <v>0.1409</v>
      </c>
      <c r="B27" t="s">
        <v>266</v>
      </c>
      <c r="C27" s="14" t="s">
        <v>218</v>
      </c>
      <c r="D27" s="14" t="s">
        <v>228</v>
      </c>
      <c r="E27" s="14">
        <v>2</v>
      </c>
    </row>
    <row r="28" spans="1:5">
      <c r="A28" s="15">
        <v>0.13553784947771</v>
      </c>
      <c r="B28" t="s">
        <v>281</v>
      </c>
      <c r="C28" s="14" t="s">
        <v>218</v>
      </c>
      <c r="D28" s="14" t="s">
        <v>228</v>
      </c>
      <c r="E28" s="14">
        <v>1</v>
      </c>
    </row>
    <row r="29" spans="1:5">
      <c r="A29" s="15">
        <v>0.26370989032870701</v>
      </c>
      <c r="B29" t="s">
        <v>282</v>
      </c>
      <c r="C29" s="14" t="s">
        <v>218</v>
      </c>
      <c r="D29" s="14" t="s">
        <v>228</v>
      </c>
      <c r="E29" s="14">
        <v>1</v>
      </c>
    </row>
    <row r="30" spans="1:5">
      <c r="A30" s="15">
        <v>5.2466471233458399E-2</v>
      </c>
      <c r="B30" t="s">
        <v>285</v>
      </c>
      <c r="C30" s="14" t="s">
        <v>218</v>
      </c>
      <c r="D30" s="14" t="s">
        <v>228</v>
      </c>
      <c r="E30" s="14">
        <v>1</v>
      </c>
    </row>
    <row r="31" spans="1:5">
      <c r="A31" s="15">
        <v>2.6433787107823501E-3</v>
      </c>
      <c r="B31" t="s">
        <v>291</v>
      </c>
      <c r="C31" s="14" t="s">
        <v>218</v>
      </c>
      <c r="D31" s="14" t="s">
        <v>228</v>
      </c>
      <c r="E31" s="14">
        <v>1</v>
      </c>
    </row>
    <row r="32" spans="1:5">
      <c r="A32" s="15">
        <v>6.4164740163134499E-3</v>
      </c>
      <c r="B32" t="s">
        <v>293</v>
      </c>
      <c r="C32" s="14" t="s">
        <v>218</v>
      </c>
      <c r="D32" s="14" t="s">
        <v>228</v>
      </c>
      <c r="E32" s="14">
        <v>1</v>
      </c>
    </row>
    <row r="33" spans="1:5">
      <c r="A33" s="15">
        <v>2.6396207331047899E-2</v>
      </c>
      <c r="B33" t="s">
        <v>303</v>
      </c>
      <c r="C33" s="14" t="s">
        <v>218</v>
      </c>
      <c r="D33" s="14" t="s">
        <v>232</v>
      </c>
      <c r="E33" s="14">
        <v>1</v>
      </c>
    </row>
    <row r="34" spans="1:5">
      <c r="A34" s="15">
        <v>8.1199999999999994E-2</v>
      </c>
      <c r="B34" t="s">
        <v>268</v>
      </c>
      <c r="C34" s="14" t="s">
        <v>218</v>
      </c>
      <c r="D34" s="14" t="s">
        <v>230</v>
      </c>
      <c r="E34" s="14">
        <v>2</v>
      </c>
    </row>
    <row r="35" spans="1:5">
      <c r="A35" s="15">
        <v>0.54049947016192701</v>
      </c>
      <c r="B35" t="s">
        <v>283</v>
      </c>
      <c r="C35" s="14" t="s">
        <v>218</v>
      </c>
      <c r="D35" s="14" t="s">
        <v>230</v>
      </c>
      <c r="E35" s="14">
        <v>1</v>
      </c>
    </row>
    <row r="36" spans="1:5">
      <c r="A36" s="15">
        <v>0.13881171419343699</v>
      </c>
      <c r="B36" t="s">
        <v>284</v>
      </c>
      <c r="C36" s="14" t="s">
        <v>218</v>
      </c>
      <c r="D36" s="14" t="s">
        <v>230</v>
      </c>
      <c r="E36" s="14">
        <v>1</v>
      </c>
    </row>
    <row r="37" spans="1:5">
      <c r="A37" s="15">
        <v>2.6133765275211902E-2</v>
      </c>
      <c r="B37" t="s">
        <v>287</v>
      </c>
      <c r="C37" s="14" t="s">
        <v>218</v>
      </c>
      <c r="D37" s="14" t="s">
        <v>230</v>
      </c>
      <c r="E37" s="14">
        <v>1</v>
      </c>
    </row>
    <row r="38" spans="1:5">
      <c r="A38" s="15">
        <v>3.0564806773921899E-2</v>
      </c>
      <c r="B38" t="s">
        <v>288</v>
      </c>
      <c r="C38" s="14" t="s">
        <v>218</v>
      </c>
      <c r="D38" s="14" t="s">
        <v>230</v>
      </c>
      <c r="E38" s="14">
        <v>1</v>
      </c>
    </row>
    <row r="39" spans="1:5">
      <c r="A39" s="15">
        <v>1.9150673155127099E-2</v>
      </c>
      <c r="B39" t="s">
        <v>289</v>
      </c>
      <c r="C39" s="14" t="s">
        <v>218</v>
      </c>
      <c r="D39" s="14" t="s">
        <v>230</v>
      </c>
      <c r="E39" s="14">
        <v>1</v>
      </c>
    </row>
    <row r="40" spans="1:5">
      <c r="A40" s="15">
        <v>5.6285866557554499E-2</v>
      </c>
      <c r="B40" t="s">
        <v>292</v>
      </c>
      <c r="C40" s="14" t="s">
        <v>218</v>
      </c>
      <c r="D40" s="14" t="s">
        <v>230</v>
      </c>
      <c r="E40" s="14">
        <v>1</v>
      </c>
    </row>
    <row r="41" spans="1:5">
      <c r="A41" s="16">
        <v>0.12540000000000001</v>
      </c>
      <c r="B41" t="s">
        <v>226</v>
      </c>
      <c r="C41" s="14" t="s">
        <v>219</v>
      </c>
      <c r="E41" s="14">
        <v>2</v>
      </c>
    </row>
    <row r="42" spans="1:5">
      <c r="A42" s="16">
        <v>0.30530000000000002</v>
      </c>
      <c r="B42" t="s">
        <v>227</v>
      </c>
      <c r="C42" s="14" t="s">
        <v>208</v>
      </c>
      <c r="E42" s="14">
        <v>4</v>
      </c>
    </row>
    <row r="43" spans="1:5">
      <c r="A43" s="16">
        <v>1.7999999999999999E-2</v>
      </c>
      <c r="B43" t="s">
        <v>307</v>
      </c>
      <c r="C43" s="14" t="s">
        <v>212</v>
      </c>
      <c r="D43"/>
      <c r="E43" s="14">
        <v>2</v>
      </c>
    </row>
    <row r="44" spans="1:5">
      <c r="A44" s="16">
        <v>10.374700000000001</v>
      </c>
      <c r="B44" t="s">
        <v>308</v>
      </c>
      <c r="C44" s="14" t="s">
        <v>212</v>
      </c>
      <c r="D44"/>
      <c r="E44" s="14">
        <v>4</v>
      </c>
    </row>
    <row r="45" spans="1:5">
      <c r="A45" s="16">
        <v>1.7545999999999999</v>
      </c>
      <c r="B45" t="s">
        <v>309</v>
      </c>
      <c r="C45" s="14" t="s">
        <v>212</v>
      </c>
      <c r="D45"/>
      <c r="E45" s="14">
        <v>7</v>
      </c>
    </row>
    <row r="46" spans="1:5">
      <c r="A46" s="16">
        <v>0.49120000000000003</v>
      </c>
      <c r="B46" t="s">
        <v>310</v>
      </c>
      <c r="C46" s="14" t="s">
        <v>212</v>
      </c>
      <c r="D46"/>
      <c r="E46" s="14">
        <v>9</v>
      </c>
    </row>
    <row r="47" spans="1:5">
      <c r="A47" s="16">
        <v>4.4330999999999996</v>
      </c>
      <c r="B47" t="s">
        <v>311</v>
      </c>
      <c r="C47" s="14" t="s">
        <v>212</v>
      </c>
      <c r="D47"/>
      <c r="E47" s="14">
        <v>10</v>
      </c>
    </row>
    <row r="48" spans="1:5">
      <c r="A48" s="16">
        <v>0.32491547650554098</v>
      </c>
      <c r="B48" t="s">
        <v>312</v>
      </c>
      <c r="C48" s="14" t="s">
        <v>212</v>
      </c>
      <c r="D48"/>
      <c r="E48" s="14">
        <v>1</v>
      </c>
    </row>
    <row r="49" spans="1:5">
      <c r="A49" s="16">
        <v>5.1078127118413998E-3</v>
      </c>
      <c r="B49" t="s">
        <v>313</v>
      </c>
      <c r="C49" s="14" t="s">
        <v>212</v>
      </c>
      <c r="E49" s="14">
        <v>1</v>
      </c>
    </row>
    <row r="50" spans="1:5">
      <c r="A50" s="16">
        <v>0.50860000000000005</v>
      </c>
      <c r="B50" t="s">
        <v>314</v>
      </c>
      <c r="C50" s="14" t="s">
        <v>212</v>
      </c>
      <c r="E50" s="14">
        <v>1</v>
      </c>
    </row>
  </sheetData>
  <autoFilter ref="A1:E1" xr:uid="{249CE6CC-E671-4D96-90F5-83C86B2D9D80}">
    <sortState xmlns:xlrd2="http://schemas.microsoft.com/office/spreadsheetml/2017/richdata2" ref="A2:E47">
      <sortCondition ref="D1"/>
    </sortState>
  </autoFilter>
  <conditionalFormatting sqref="A2:A5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47_Naja_mossambica_Liverpool_Ta</vt:lpstr>
      <vt:lpstr>for alignment</vt:lpstr>
      <vt:lpstr>Transcriptome comparison</vt:lpstr>
      <vt:lpstr>Proteoform number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sirdaniel</dc:creator>
  <cp:lastModifiedBy>Taline Kazandjian</cp:lastModifiedBy>
  <dcterms:created xsi:type="dcterms:W3CDTF">2018-01-09T23:19:10Z</dcterms:created>
  <dcterms:modified xsi:type="dcterms:W3CDTF">2019-10-30T10:50:46Z</dcterms:modified>
</cp:coreProperties>
</file>